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akim\Desktop\تجمیع نهایی گزارشات 3و6و3شرکتها وماهشهر\1402\"/>
    </mc:Choice>
  </mc:AlternateContent>
  <xr:revisionPtr revIDLastSave="0" documentId="13_ncr:1_{FDAA541B-62BD-4B5D-A919-5DE0D69C0A7A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مشترك HSE " sheetId="4" r:id="rId1"/>
    <sheet name="ايمني" sheetId="6" r:id="rId2"/>
    <sheet name="مهندسي بهداشت" sheetId="7" r:id="rId3"/>
    <sheet name="محيط زيست" sheetId="8" r:id="rId4"/>
    <sheet name="حوادث مهم  " sheetId="13" r:id="rId5"/>
  </sheets>
  <calcPr calcId="191029"/>
</workbook>
</file>

<file path=xl/calcChain.xml><?xml version="1.0" encoding="utf-8"?>
<calcChain xmlns="http://schemas.openxmlformats.org/spreadsheetml/2006/main">
  <c r="E28" i="7" l="1"/>
  <c r="E29" i="7"/>
  <c r="E31" i="7"/>
  <c r="E32" i="7"/>
  <c r="E25" i="7"/>
  <c r="E26" i="7"/>
  <c r="E45" i="7"/>
  <c r="E42" i="7"/>
  <c r="E39" i="7"/>
  <c r="E36" i="7" l="1"/>
  <c r="E24" i="7" l="1"/>
  <c r="E30" i="7"/>
  <c r="E27" i="7"/>
  <c r="E21" i="6"/>
  <c r="E19" i="6"/>
  <c r="E17" i="6"/>
  <c r="E15" i="6"/>
  <c r="E10" i="6"/>
  <c r="E11" i="6"/>
  <c r="E12" i="6"/>
  <c r="E13" i="6"/>
  <c r="E14" i="6"/>
  <c r="E29" i="6"/>
  <c r="E9" i="6" s="1"/>
  <c r="E69" i="6" l="1"/>
  <c r="E63" i="6"/>
  <c r="E57" i="6"/>
  <c r="E51" i="6"/>
  <c r="E40" i="6"/>
  <c r="E8" i="6" s="1"/>
  <c r="E39" i="6"/>
  <c r="E7" i="6" s="1"/>
  <c r="E38" i="6"/>
  <c r="E6" i="6" s="1"/>
  <c r="E37" i="6"/>
  <c r="E5" i="6" s="1"/>
  <c r="E36" i="6"/>
  <c r="E4" i="6" s="1"/>
  <c r="E35" i="6" l="1"/>
  <c r="E3" i="6" s="1"/>
  <c r="E28" i="6"/>
  <c r="E27" i="6"/>
  <c r="E75" i="6"/>
  <c r="E26" i="6" l="1"/>
  <c r="E25" i="6" l="1"/>
  <c r="E21" i="7"/>
  <c r="E18" i="7"/>
  <c r="E15" i="7"/>
  <c r="E12" i="7"/>
  <c r="E9" i="7"/>
  <c r="E6" i="7"/>
  <c r="E3" i="7"/>
  <c r="E38" i="8"/>
  <c r="G20" i="8"/>
  <c r="H20" i="8"/>
  <c r="I20" i="8"/>
  <c r="J20" i="8"/>
  <c r="K20" i="8"/>
  <c r="L20" i="8"/>
  <c r="M20" i="8"/>
  <c r="N20" i="8"/>
  <c r="O20" i="8"/>
  <c r="F20" i="8"/>
  <c r="E23" i="6" l="1"/>
  <c r="E2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C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با تكميل T1-1 و T1-2 محاسبه مي شود.
</t>
        </r>
      </text>
    </comment>
    <comment ref="C11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با تكميل T2-1 و T2-2 محاسبه مي شود.</t>
        </r>
      </text>
    </comment>
    <comment ref="C14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با تكميل T3-1 و T3-2 محاسبه مي شود.
</t>
        </r>
      </text>
    </comment>
    <comment ref="C17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با تكميل T4-1 و T4-2 محاسبه مي شود.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با تكميل S6 و T4 محاسبه مي شود.</t>
        </r>
      </text>
    </comment>
    <comment ref="C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با تكميل S5 و T4 محاسبه مي شود.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A1" authorId="0" shapeId="0" xr:uid="{00000000-0006-0000-0400-000001000000}">
      <text>
        <r>
          <rPr>
            <b/>
            <sz val="10"/>
            <color indexed="81"/>
            <rFont val="B Nazanin"/>
            <charset val="178"/>
          </rPr>
          <t>حوادث مهم شش ماهه دوم در ادامه حوادث شش ماهه اول تكميل گردد.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00000000-0006-0000-0400-000002000000}">
      <text>
        <r>
          <rPr>
            <b/>
            <sz val="9"/>
            <color indexed="81"/>
            <rFont val="B Nazanin"/>
            <charset val="178"/>
          </rPr>
          <t>در صورتي كه حادثه تركيبي از پيامدهاي شغلي، فرايندي، محيط زيستي  و ....را به همراه داشته باشد در ستون پيامد درج گردد.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B Nazanin"/>
            <charset val="178"/>
          </rPr>
          <t xml:space="preserve">در صورت وقوع حادثه زيست محيطي مقدار نشت و ريزش فراورده به كيلوگرم/ليتر قيد گردد. </t>
        </r>
      </text>
    </comment>
  </commentList>
</comments>
</file>

<file path=xl/sharedStrings.xml><?xml version="1.0" encoding="utf-8"?>
<sst xmlns="http://schemas.openxmlformats.org/spreadsheetml/2006/main" count="303" uniqueCount="290">
  <si>
    <t>حیطه</t>
  </si>
  <si>
    <t>کد شاخص</t>
  </si>
  <si>
    <t>عنوان شاخص</t>
  </si>
  <si>
    <t>T1</t>
  </si>
  <si>
    <t>حيطه مشترك</t>
  </si>
  <si>
    <t>T2</t>
  </si>
  <si>
    <t>T3</t>
  </si>
  <si>
    <t>T4</t>
  </si>
  <si>
    <t>ایمنی</t>
  </si>
  <si>
    <t>S1</t>
  </si>
  <si>
    <t>S2</t>
  </si>
  <si>
    <t>نرخ حوادث منجر به فوت (FAR)</t>
  </si>
  <si>
    <t>S3</t>
  </si>
  <si>
    <t>نرخ  شیوع رویداد منجر به فوت(FIR)</t>
  </si>
  <si>
    <t>S4</t>
  </si>
  <si>
    <t>S5</t>
  </si>
  <si>
    <t>S6</t>
  </si>
  <si>
    <t>تعداد جراحات منجر به روزهای کاری تلف شده (LTI)</t>
  </si>
  <si>
    <t>S7</t>
  </si>
  <si>
    <t>S8</t>
  </si>
  <si>
    <t>مهندسی بهداشت</t>
  </si>
  <si>
    <t>H1</t>
  </si>
  <si>
    <t xml:space="preserve">تعداد كاركنان در مواجهه غيرمجاز با بنزن </t>
  </si>
  <si>
    <t>H2</t>
  </si>
  <si>
    <t>H3</t>
  </si>
  <si>
    <t xml:space="preserve">تعداد كاركنان در مواجهه غيرمجاز با صدا </t>
  </si>
  <si>
    <t>H4</t>
  </si>
  <si>
    <t>تعداد كاركنان در مواجهه غيرمجاز با تنش گرمايي</t>
  </si>
  <si>
    <t>H5</t>
  </si>
  <si>
    <t xml:space="preserve">تعداد كاركنان در مواجهه غيرمجاز با بلندكردن دستي بار </t>
  </si>
  <si>
    <t>H6</t>
  </si>
  <si>
    <t>تعداد مواجهات غير مجاز  با تمامي عوامل زيان‌آور قبل از انجام اقدامات كنترلي</t>
  </si>
  <si>
    <t>H7</t>
  </si>
  <si>
    <t>تعداد مواجهات غير مجاز  با تمامي عوامل زيان‌آور بعد از انجام اقدامات كنترلي</t>
  </si>
  <si>
    <t>H8</t>
  </si>
  <si>
    <t>درصد کارکنان دارای کار مناسب</t>
  </si>
  <si>
    <t>H9</t>
  </si>
  <si>
    <t>درصد کارکنان دارای محدودیت شغلی(مشروط)</t>
  </si>
  <si>
    <t>H10</t>
  </si>
  <si>
    <t>درصد کارکنان دارای کار نامناسب</t>
  </si>
  <si>
    <t>H11</t>
  </si>
  <si>
    <t>ضریب تکرار بیماری‌های شغلی (OIFR)</t>
  </si>
  <si>
    <t>H12</t>
  </si>
  <si>
    <t>تعداد کارکنان معاینه شده</t>
  </si>
  <si>
    <t>محیط زیست</t>
  </si>
  <si>
    <t>E1</t>
  </si>
  <si>
    <t>E2</t>
  </si>
  <si>
    <t>E3</t>
  </si>
  <si>
    <t>E4</t>
  </si>
  <si>
    <t>مقدار هیدروکربن تخلیه شده به محیط</t>
  </si>
  <si>
    <t>E5</t>
  </si>
  <si>
    <t>مقدار بار آلی تخلیه شده به محیط</t>
  </si>
  <si>
    <t>E6</t>
  </si>
  <si>
    <t>مقدار بار آلودگی تخلیه شده به محیط</t>
  </si>
  <si>
    <t>E7</t>
  </si>
  <si>
    <t>حجم انواع پسابها</t>
  </si>
  <si>
    <t>E8</t>
  </si>
  <si>
    <t>مقدار پسماندهای خطرناک تولید شده</t>
  </si>
  <si>
    <t>E9</t>
  </si>
  <si>
    <t>مقدار پسماندهای غیرخطرناک تولید شده</t>
  </si>
  <si>
    <t>E10</t>
  </si>
  <si>
    <t>مقدار پسماندهای خطرناک بازیافت شده</t>
  </si>
  <si>
    <t>E11</t>
  </si>
  <si>
    <t>مقدار پسماندهای غیرخطرناک بازیافت شده</t>
  </si>
  <si>
    <t>E12</t>
  </si>
  <si>
    <t>E13</t>
  </si>
  <si>
    <t>E14</t>
  </si>
  <si>
    <t>مقدار فلرینگ</t>
  </si>
  <si>
    <t>E15</t>
  </si>
  <si>
    <t>E16</t>
  </si>
  <si>
    <t>مقدار انتشار اکسیدهای گوگرد</t>
  </si>
  <si>
    <t>E17</t>
  </si>
  <si>
    <t>مقدار انتشار اکسیدهای نیتروژن</t>
  </si>
  <si>
    <t>E18</t>
  </si>
  <si>
    <t>مقدار انتشار ترکیبات آلي فرار</t>
  </si>
  <si>
    <t>E19</t>
  </si>
  <si>
    <t>میزان فضای سبز</t>
  </si>
  <si>
    <t>E20</t>
  </si>
  <si>
    <t>میزان عوارض آلايندگي</t>
  </si>
  <si>
    <t>سیستمهای پايش لحظه اي</t>
  </si>
  <si>
    <t xml:space="preserve"> تعداد دوره های آموزشی برگزار شده در حوزه مهندسي بهداشت </t>
  </si>
  <si>
    <t xml:space="preserve"> تعداد دوره های آموزشی برگزار شده در حوزه ايمني و آتش نشاني </t>
  </si>
  <si>
    <t xml:space="preserve"> تعداد دوره های آموزشی برگزار شده در حوزه محيط زيست </t>
  </si>
  <si>
    <t xml:space="preserve"> تعداد دوره های آموزشی برگزار شده در حوزه پدافند غيرعامل و مديريت شرايط اضطراري </t>
  </si>
  <si>
    <t xml:space="preserve">ساعات کارکرد كاركنان در بازه گزارش </t>
  </si>
  <si>
    <t>ساعات كاري كاركنان شركتي</t>
  </si>
  <si>
    <t>ساعات كاري كاركنان پيمانكاري</t>
  </si>
  <si>
    <t>ساعات كاري كاركنان شرکتها / طرحهای توسعه ای</t>
  </si>
  <si>
    <t>ساعات كاري كاركنان شرکتهای تولیدی</t>
  </si>
  <si>
    <t>ساعات كاري كاركنان سایر شركتها (توزيع و بازرگاني، عملیات غیر صنعتی، پشتیبانی و ... )</t>
  </si>
  <si>
    <t xml:space="preserve"> نرخ حوادث منجر به فوت (FAR) براي  شركتي</t>
  </si>
  <si>
    <t xml:space="preserve">نرخ حوادث منجر به فوت (FAR) براي پيمانكار </t>
  </si>
  <si>
    <t>نرخ حوادث منجر به فوت (FAR)  براي شرکتهای/ طرحهای توسعه ای</t>
  </si>
  <si>
    <t xml:space="preserve">نرخ حوادث منجر به فوت (FAR) براي شرکتهای تولیدی </t>
  </si>
  <si>
    <t>نرخ حوادث منجر به فوت (FAR) براي سایر شركتها (توزيع و بازرگاني، عملیات غیر صنعتی، پشتیبانی و ... )</t>
  </si>
  <si>
    <t>تعداد كل موارد فوت</t>
  </si>
  <si>
    <t xml:space="preserve">تعداد موارد فوت كاركنان پيمانكار </t>
  </si>
  <si>
    <t>تعداد موارد فوت كاركنان شركتي</t>
  </si>
  <si>
    <t>تعداد موارد فوت كاركنان شرکتهای/ طرحهای توسعه ای</t>
  </si>
  <si>
    <t xml:space="preserve">تعداد موارد فوت كاركنان شرکتهای تولیدی </t>
  </si>
  <si>
    <t>تعداد موارد فوت كاركنان سایر شركتها (توزيع و بازرگاني، عملیات غیر صنعتی، پشتیبانی و ... )</t>
  </si>
  <si>
    <t>تعداد LTI كاركنان شركتي</t>
  </si>
  <si>
    <t xml:space="preserve">تعداد LTI كاركنان پيمانكاري </t>
  </si>
  <si>
    <t>تعداد LTI كاركنان شرکتهای/ طرحهای توسعه ای</t>
  </si>
  <si>
    <t xml:space="preserve">تعداد LTI كاركنان شرکتهای تولیدی </t>
  </si>
  <si>
    <t>تعداد LTI كاركنان سایر شركتها (توزيع و بازرگاني، عملیات غیر صنعتی ، پشتیبانی و ... )</t>
  </si>
  <si>
    <t>نرخ رخدادهاي ايمني فرآيندي رده يك (PSER1)</t>
  </si>
  <si>
    <t>نرخ كل تصادفات فاجعه آميز وسايل نقليه (MVC-Rate C)</t>
  </si>
  <si>
    <t>نرخ كل تصادفات فاجعه آميز وسايل نقليه شرکتهای/ طرحهای توسعه ای</t>
  </si>
  <si>
    <t xml:space="preserve">نرخ كل تصادفات فاجعه آميز وسايل نقليه شرکتهای تولیدی </t>
  </si>
  <si>
    <t>نرخ كل تصادفات فاجعه آميز وسايل نقليه سایرشركتها (توزيع و بازرگاني، عملیات غیرصنعتی، پشتیبانی و ... )</t>
  </si>
  <si>
    <t>مقدار انتشار گازهای گلخانه ای</t>
  </si>
  <si>
    <t>تعداد کارکنان شركتي (رسمي و قراردادي) در مواجهه بيش از حد مجاز با عامل زيان‌آور بنزن</t>
  </si>
  <si>
    <t>تعداد کارکنان پيمانكاري در مواجهه بيش از حد مجاز با عامل زيان‌آور بنزن</t>
  </si>
  <si>
    <t xml:space="preserve">تعداد كل کارکنان در مواجهه بيش از حد مجاز با عامل زيان‌آور H2S </t>
  </si>
  <si>
    <t xml:space="preserve">تعداد کارکنان شركتي (رسمي و قراردادي) در مواجهه بيش از حد مجاز با عامل زيان‌آور H2S </t>
  </si>
  <si>
    <t>تعداد کارکنان شركتي (رسمي و قراردادي) در مواجهه بيش از حد مجاز با عامل زيان‌آور صدا</t>
  </si>
  <si>
    <t>تعداد کارکنان پيمانكاري در مواجهه بيش از حد مجاز با عامل زيان‌آور صدا</t>
  </si>
  <si>
    <t>تعداد کارکنان شركتي (رسمي و قراردادي) در مواجهه بيش از حد مجاز با عامل زيان‌آور تنش گرمايي</t>
  </si>
  <si>
    <t>تعداد کارکنان پيمانكار در مواجهه بيش از حد مجاز با عامل زيان‌آور تنش گرمايي</t>
  </si>
  <si>
    <t>تعداد کارکنان شركتي (رسمي و قراردادي) در مواجهه بيش از حد مجاز با عامل زيان‌آور بلند كردن دستي بار</t>
  </si>
  <si>
    <t xml:space="preserve"> تعداد کارکنان پيمانكاري در مواجهه بيش از حد مجاز با عامل زيان‌آور بلند كردن دستي بار</t>
  </si>
  <si>
    <r>
      <t xml:space="preserve">تعداد كاركنان در مواجهه غيرمجاز با </t>
    </r>
    <r>
      <rPr>
        <b/>
        <sz val="11"/>
        <color theme="1"/>
        <rFont val="Cambria"/>
        <family val="1"/>
        <scheme val="major"/>
      </rPr>
      <t>H</t>
    </r>
    <r>
      <rPr>
        <b/>
        <sz val="10"/>
        <color theme="1"/>
        <rFont val="Cambria"/>
        <family val="1"/>
        <scheme val="major"/>
      </rPr>
      <t>2</t>
    </r>
    <r>
      <rPr>
        <b/>
        <sz val="11"/>
        <color theme="1"/>
        <rFont val="Cambria"/>
        <family val="1"/>
        <scheme val="major"/>
      </rPr>
      <t>S</t>
    </r>
    <r>
      <rPr>
        <b/>
        <sz val="11"/>
        <color theme="1"/>
        <rFont val="B Nazanin"/>
        <charset val="178"/>
      </rPr>
      <t xml:space="preserve"> </t>
    </r>
  </si>
  <si>
    <t>تعداد مواجهات غيرمجاز کارکنان پيمانكار با تمامي عوامل زيان‌آور محيط كار قبل از انجام اقدامات كنترلي</t>
  </si>
  <si>
    <t>تعداد مواجهات غيرمجاز کارکنان شركتي (رسمي و قراردادي) با تمامي عوامل زيان‌آور محيط كار قبل از انجام اقدامات كنترلي</t>
  </si>
  <si>
    <t>تعداد مواجهات غيرمجاز کارکنان شركتي (رسمي و قراردادي) با تمامي عوامل زيان‌آور محيط كار بعد از انجام اقدامات كنترلي</t>
  </si>
  <si>
    <t>تعداد مواجهات غيرمجاز کارکنان پيمانكاري با تمامي عوامل زيان‌آور محيط كار بعد از انجام اقدامات كنترلي</t>
  </si>
  <si>
    <t>درصد کارکنان شرکتی (رسمي و قراردادي) داراي كار مناسب</t>
  </si>
  <si>
    <t>درصد کارکنان پيمانكاري داراي كار مناسب</t>
  </si>
  <si>
    <t>درصد کارکنان شرکتی (رسمي و قراردادي) داراي محدوديت شغلي</t>
  </si>
  <si>
    <t>درصد کارکنان پيمانكاري داراي محدوديت شغلي</t>
  </si>
  <si>
    <t>درصد کارکنان شرکتی (رسمي و قراردادي) داراي كار نامناسب</t>
  </si>
  <si>
    <t xml:space="preserve">درصد کارکنان پيمانكاري داراي كار نامناسب </t>
  </si>
  <si>
    <t>تعداد کارکنان شرکتی (رسمي و قراردادي) معاينه شده</t>
  </si>
  <si>
    <t xml:space="preserve"> تعداد کارکنان پيمانكاري معاينه شده</t>
  </si>
  <si>
    <t xml:space="preserve">كل مقدار آب/ بخار دريافتي از شبكه و تاسيسات عمومي </t>
  </si>
  <si>
    <t>كل مقدار آب/ بخار دریافتی از  شبکه و تاسیسات صنعتی متمرکز</t>
  </si>
  <si>
    <t>تكرار جراحات منجر به زمان تلف شده (LTIF)</t>
  </si>
  <si>
    <t>تكرار جراحات منجر به زمان تلف شده (LTIF) براي كاركنان شركتي</t>
  </si>
  <si>
    <t xml:space="preserve">تكرار جراحات منجر به زمان تلف شده (LTIF) براي  كاركنان پيمانكاري </t>
  </si>
  <si>
    <t>تكرار جراحات منجر به زمان تلف شده (LTIF) براي كاركنان شرکتهای/ طرحهای توسعه ای</t>
  </si>
  <si>
    <t xml:space="preserve">تكرار جراحات منجر به زمان تلف شده (LTIF) براي كاركنان شرکتهای تولیدی </t>
  </si>
  <si>
    <t>تكرار جراحات منجر به زمان تلف شده (LTIF) براي كاركنان سایر شركتها (توزيع و بازرگاني، عملیات غیر صنعتی ، پشتیبانی)</t>
  </si>
  <si>
    <t xml:space="preserve"> شاخص</t>
  </si>
  <si>
    <t xml:space="preserve"> مقدار آب برداشت شده از آب های زیرزمینی </t>
  </si>
  <si>
    <t xml:space="preserve">مقدار آب دریافتی از شبکه و تاسیسات عمومی یا صنعتی متمرکز </t>
  </si>
  <si>
    <t>آب همراه</t>
  </si>
  <si>
    <t>پساب فرآیندی</t>
  </si>
  <si>
    <t>پساب بهداشتی</t>
  </si>
  <si>
    <t>بلودان آب کولینگ</t>
  </si>
  <si>
    <t>آب کولینگ یکبارگذر</t>
  </si>
  <si>
    <t>پساب سیستمهای شیرین سازی آب</t>
  </si>
  <si>
    <t>مجموع</t>
  </si>
  <si>
    <t>سایر جریان ها (با ذکر نام جریان)</t>
  </si>
  <si>
    <t>ارسال به حوضچه تبخیر</t>
  </si>
  <si>
    <t>تزریق مجدد به چاه (مخزن)</t>
  </si>
  <si>
    <t>استفاده برای آبیاری</t>
  </si>
  <si>
    <t>سایر روشهای استفاده مجدد</t>
  </si>
  <si>
    <t>تخلیه به آبهای سطحی</t>
  </si>
  <si>
    <t>تخلیه به چاه جاذب</t>
  </si>
  <si>
    <t>حدود تصفیه</t>
  </si>
  <si>
    <t>نام جریان</t>
  </si>
  <si>
    <r>
      <t>مقدار تولیدی
(</t>
    </r>
    <r>
      <rPr>
        <b/>
        <sz val="12"/>
        <color theme="1"/>
        <rFont val="Cambria"/>
        <family val="1"/>
        <scheme val="major"/>
      </rPr>
      <t>m</t>
    </r>
    <r>
      <rPr>
        <b/>
        <vertAlign val="superscript"/>
        <sz val="9"/>
        <color theme="1"/>
        <rFont val="Cambria"/>
        <family val="1"/>
        <scheme val="major"/>
      </rPr>
      <t>3</t>
    </r>
    <r>
      <rPr>
        <b/>
        <sz val="11"/>
        <color theme="1"/>
        <rFont val="B Nazanin"/>
        <charset val="178"/>
      </rPr>
      <t xml:space="preserve">)
</t>
    </r>
  </si>
  <si>
    <t>تخلیه به تأسیسات عمومی شهری یا صنعتی متمرکز</t>
  </si>
  <si>
    <r>
      <t xml:space="preserve">نحوه دفع نهایی انواع جریانها </t>
    </r>
    <r>
      <rPr>
        <b/>
        <sz val="11"/>
        <color theme="1"/>
        <rFont val="Cambria"/>
        <family val="1"/>
        <scheme val="major"/>
      </rPr>
      <t>(m</t>
    </r>
    <r>
      <rPr>
        <b/>
        <vertAlign val="superscript"/>
        <sz val="11"/>
        <color theme="1"/>
        <rFont val="Cambria"/>
        <family val="1"/>
        <scheme val="major"/>
      </rPr>
      <t>3</t>
    </r>
    <r>
      <rPr>
        <b/>
        <sz val="11"/>
        <color theme="1"/>
        <rFont val="Cambria"/>
        <family val="1"/>
        <scheme val="major"/>
      </rPr>
      <t>)</t>
    </r>
  </si>
  <si>
    <t>ریزش اولیه (ریزش کل)</t>
  </si>
  <si>
    <t>ریزش ثانویه (ریزش وارد شده به محیط زیست)</t>
  </si>
  <si>
    <t>ماده هیدروکربنی</t>
  </si>
  <si>
    <t>ماده غیرهیدروکربنی</t>
  </si>
  <si>
    <t>واردشده به آب سطحی</t>
  </si>
  <si>
    <t>وارد شده</t>
  </si>
  <si>
    <t>به خاک</t>
  </si>
  <si>
    <t>واردشده به</t>
  </si>
  <si>
    <t>آب سطحی</t>
  </si>
  <si>
    <t>مقدار ریزش (برحسب کیلوگرم)</t>
  </si>
  <si>
    <t xml:space="preserve">تعداد دفعات ریزش </t>
  </si>
  <si>
    <r>
      <t xml:space="preserve">تصفیه کامل (تا حدود استاندارد ملی) یا عدم نیاز به تصفیه برای استفاده یا روش دفع موردنظر </t>
    </r>
    <r>
      <rPr>
        <b/>
        <i/>
        <sz val="11"/>
        <color theme="1"/>
        <rFont val="Cambria"/>
        <family val="1"/>
        <scheme val="major"/>
      </rPr>
      <t>(m</t>
    </r>
    <r>
      <rPr>
        <b/>
        <i/>
        <vertAlign val="superscript"/>
        <sz val="11"/>
        <color theme="1"/>
        <rFont val="Cambria"/>
        <family val="1"/>
        <scheme val="major"/>
      </rPr>
      <t>3</t>
    </r>
    <r>
      <rPr>
        <b/>
        <i/>
        <sz val="11"/>
        <color theme="1"/>
        <rFont val="Cambria"/>
        <family val="1"/>
        <scheme val="major"/>
      </rPr>
      <t>)</t>
    </r>
  </si>
  <si>
    <r>
      <t xml:space="preserve">تصفیه ناقص یا عدم تصفیه </t>
    </r>
    <r>
      <rPr>
        <b/>
        <i/>
        <sz val="11"/>
        <color theme="1"/>
        <rFont val="Cambria"/>
        <family val="1"/>
        <scheme val="major"/>
      </rPr>
      <t>(m</t>
    </r>
    <r>
      <rPr>
        <b/>
        <i/>
        <vertAlign val="superscript"/>
        <sz val="11"/>
        <color theme="1"/>
        <rFont val="Cambria"/>
        <family val="1"/>
        <scheme val="major"/>
      </rPr>
      <t>3</t>
    </r>
    <r>
      <rPr>
        <b/>
        <i/>
        <sz val="11"/>
        <color theme="1"/>
        <rFont val="Cambria"/>
        <family val="1"/>
        <scheme val="major"/>
      </rPr>
      <t>)</t>
    </r>
  </si>
  <si>
    <t>نقطه - پارامتر دارای سیستم پایش لحظه ای</t>
  </si>
  <si>
    <t>نقطه – پارامتر  مشمول پایش لحظه ای</t>
  </si>
  <si>
    <t>رديف</t>
  </si>
  <si>
    <t>شرح مختصر</t>
  </si>
  <si>
    <t xml:space="preserve"> ریزش مواد</t>
  </si>
  <si>
    <t>نوع حادثه</t>
  </si>
  <si>
    <t>تاريخ حادثه</t>
  </si>
  <si>
    <t>محل حادثه</t>
  </si>
  <si>
    <t>پيامد حادثه</t>
  </si>
  <si>
    <t>اقدام اصلاحي منتج از تجزيه و تحليل حادثه</t>
  </si>
  <si>
    <t xml:space="preserve"> مقدار آب برداشت شده از آبهای سطحی  </t>
  </si>
  <si>
    <t>تأسيساتي/فرايندي</t>
  </si>
  <si>
    <t>شغلي</t>
  </si>
  <si>
    <t>سوانح طبيعي</t>
  </si>
  <si>
    <t>بهداشتي</t>
  </si>
  <si>
    <t>محيط زيستي</t>
  </si>
  <si>
    <t>پدافندي</t>
  </si>
  <si>
    <t>خودرويي/حمل و نقل</t>
  </si>
  <si>
    <t>علل حادثه</t>
  </si>
  <si>
    <t>موارد منجر به محدودیت کار (RWC)</t>
  </si>
  <si>
    <t xml:space="preserve">موارد منجر به محدودیت کار (RWC) پيمانكار </t>
  </si>
  <si>
    <t>موارد منجر به محدودیت کار (RWC) شرکتهای/ طرحهای توسعه ای</t>
  </si>
  <si>
    <t xml:space="preserve">موارد منجر به محدودیت کار (RWC) شرکتهای تولیدی </t>
  </si>
  <si>
    <t>موارد منجر به محدودیت کار (RWC) سایر شركتها (توزيع و بازرگاني، عملیات غیر صنعتی، پشتیبانی و ... )</t>
  </si>
  <si>
    <t>موارد منجر به محدودیت کار (RWC) شركتي</t>
  </si>
  <si>
    <t xml:space="preserve">مواد منجر به روزهای کاری  از دست رفته (LWDC) پيمانكار </t>
  </si>
  <si>
    <t>مواد منجر به روزهای کاری  از دست رفته (LWDC) شركتي</t>
  </si>
  <si>
    <t>مواد منجر به روزهای کاری  از دست رفته (LWDC) شرکتهای/ طرحهای توسعه ای</t>
  </si>
  <si>
    <t>مواد منجر به روزهای کاری  از دست رفته (LWDC)</t>
  </si>
  <si>
    <t xml:space="preserve">مواد منجر به روزهای کاری  از دست رفته (LWDC)شرکتهای تولیدی </t>
  </si>
  <si>
    <t>مواد منجر به روزهای کاری  از دست رفته (LWDC) سایر شركتها (توزيع و بازرگاني، عملیات غیر صنعتی، پشتیبانی و ... )</t>
  </si>
  <si>
    <t>S9</t>
  </si>
  <si>
    <t>S10</t>
  </si>
  <si>
    <t>S11</t>
  </si>
  <si>
    <t>S12</t>
  </si>
  <si>
    <t>S13</t>
  </si>
  <si>
    <t>تعداد كل كاركنان</t>
  </si>
  <si>
    <t>T5</t>
  </si>
  <si>
    <t>تعداد كاركنان پيمانكاري</t>
  </si>
  <si>
    <t>T6</t>
  </si>
  <si>
    <t>تعداد كاركنان شركتي</t>
  </si>
  <si>
    <t xml:space="preserve">نرخ شيوع رويدادهاي منجر به فوت (FIR) در شرکتهای تولیدی </t>
  </si>
  <si>
    <t>نرخ شيوع رويدادهاي منجر به فوت (FIR) در سایر شركتها(توزيع و بازرگاني، عملیات غیر صنعتی ، پشتیبانی و ... )</t>
  </si>
  <si>
    <t>نرخ شيوع رويدادهاي منجر به فوت (FIR) در شرکتها/ طرحهای توسعه ای</t>
  </si>
  <si>
    <t>نرخ جراحات قابل ثبت به ازای یک میلیون ساعت (TRIR)</t>
  </si>
  <si>
    <t xml:space="preserve"> نرخ جراحات قابل ثبت (TRIR) به ازاي يك ميليون ساعت كاركنان شركتي</t>
  </si>
  <si>
    <t xml:space="preserve">نرخ جراحات قابل ثبت (TRIR)  به ازاي يك ميليون ساعت كاركنان پيمانكار </t>
  </si>
  <si>
    <t>نرخ جراحات قابل ثبت (TRIR)  به ازاي يك ميليون ساعت كاركنان شرکتها/ طرحهای توسعه ای</t>
  </si>
  <si>
    <t xml:space="preserve">نرخ جراحات قابل ثبت (TRIR)  به ازاي يك ميليون ساعت كاركنان شرکتهای تولیدی </t>
  </si>
  <si>
    <t>نرخ جراحات قابل ثبت (TRIR)  به ازاي يك ميليون ساعت كاركنان سایر شركتها (توزيع و بازرگاني، عملیات غیر صنعتی، پشتیبانی و ... )</t>
  </si>
  <si>
    <t xml:space="preserve">تعداد رويدادهاي منجر به فوت </t>
  </si>
  <si>
    <t>تعداد رويدادهاي منجر به فوت در شرکتها/ طرحهای توسعه ای</t>
  </si>
  <si>
    <t>تعداد رويدادهاي منجر به فوت در شرکتهای تولیدی</t>
  </si>
  <si>
    <t>تعداد رويدادهاي منجر به فوت در سایر شركتها(توزيع و بازرگاني، عملیات غیر صنعتی ، پشتیبانی و ... )</t>
  </si>
  <si>
    <t>ضريب تكرار بيماريهاي شغلي کارکنان شرکتی (رسمي و قراردادي)</t>
  </si>
  <si>
    <t>   ضريب تكرار بيماريهاي شغلي کارکنان پيمانكاري</t>
  </si>
  <si>
    <t>موارد منجر به ناتوانی کلی دائمی (PTD)</t>
  </si>
  <si>
    <t>موارد منجر به ناتوانی کلی دائمی (PTD) شركتي</t>
  </si>
  <si>
    <t xml:space="preserve">موارد منجر به ناتوانی کلی دائمی (PTD) پيمانكار </t>
  </si>
  <si>
    <t>موارد منجر به ناتوانی کلی دائمی (PTD) شرکتهای/ طرحهای توسعه ای</t>
  </si>
  <si>
    <t xml:space="preserve">موارد منجر به ناتوانی کلی دائمی (PTD) شرکتهای تولیدی </t>
  </si>
  <si>
    <t>موارد منجر به ناتوانی کلی دائمی (PTD) سایر شركتها (توزيع و بازرگاني، عملیات غیر صنعتی، پشتیبانی و ... )</t>
  </si>
  <si>
    <t>موارد منجر به ناتوانی جزئي دائمی (PPD)</t>
  </si>
  <si>
    <t>موارد منجر به ناتوانی جزئي دائمی (PPD) شركتي</t>
  </si>
  <si>
    <t xml:space="preserve">موارد منجر به ناتوانی جزئي دائمی (PPD) پيمانكار </t>
  </si>
  <si>
    <t>موارد منجر به ناتوانی جزئي دائمی (PPD) شرکتهای/ طرحهای توسعه ای</t>
  </si>
  <si>
    <t xml:space="preserve">موارد منجر به ناتوانی جزئي دائمی (PPD) شرکتهای تولیدی </t>
  </si>
  <si>
    <t>موارد منجر به ناتوانی جزئي دائمی (PPD) سایر شركتها (توزيع و بازرگاني، عملیات غیر صنعتی، پشتیبانی و ... )</t>
  </si>
  <si>
    <t>موارد منجر به درمان کلينیکی (MTC)</t>
  </si>
  <si>
    <t>موارد منجر به درمان کلينیکی (MTC) شركتي</t>
  </si>
  <si>
    <t>موارد  منجر به درمان کلينیکی (MTC) پیمانکار</t>
  </si>
  <si>
    <t>موارد منجر به درمان کلينیکی (MTC) شرکتهای/ طرحهای توسعه ای</t>
  </si>
  <si>
    <t xml:space="preserve">موارد منجر به درمان کلينیکی (MTC) شرکتهای تولیدی </t>
  </si>
  <si>
    <t>موارد منجر به درمان کلينیکی (MTC) سایر شركتها (توزيع و بازرگاني، عملیات غیر صنعتی، پشتیبانی و ... )</t>
  </si>
  <si>
    <t xml:space="preserve">تعداد کل دوره های آموزشی HSE </t>
  </si>
  <si>
    <t xml:space="preserve">ساعات آموزش HSE  </t>
  </si>
  <si>
    <t>تعداد دوره های آموزشی HSE برگزار شده براي کارکنان شرکتی</t>
  </si>
  <si>
    <t>تعداد دوره های آموزشی HSE برگزار شده براي کارکنان پيمانكاري</t>
  </si>
  <si>
    <t xml:space="preserve"> تعداد دوره های آموزشی برگزار شده در حوزه مشترك HSE </t>
  </si>
  <si>
    <t xml:space="preserve"> مجموع ساعات دوره های آموزشی HSE برگزار شده براي کارکنان پيمانكاري</t>
  </si>
  <si>
    <t>  مجموع ساعات دوره های آموزشی HSE برگزار شده براي کارکنان شرکتی</t>
  </si>
  <si>
    <t xml:space="preserve">سرانه آموزش HSE </t>
  </si>
  <si>
    <t>سرانه آموزش HSE کارکنان شرکتی</t>
  </si>
  <si>
    <t>سرانه آموزش HSE کارکنان پيمانكاري</t>
  </si>
  <si>
    <t xml:space="preserve">نفرساعت آموزش HSE </t>
  </si>
  <si>
    <t>نفرساعت آموزش HSE كاركنان شركتي</t>
  </si>
  <si>
    <t>نفرساعت آموزش HSE كاركنان پيمانكار</t>
  </si>
  <si>
    <t>نرخ رخدادهاي فرايندي رده 1 (PSER1) شركتهاي توليدي در خشكي</t>
  </si>
  <si>
    <t>نرخ رخدادهاي فرايندي رده 1 (PSER1) شركتهاي توليدي فراساحلی</t>
  </si>
  <si>
    <t>T7</t>
  </si>
  <si>
    <t>تعداد کل کارکنان آموزش دیده</t>
  </si>
  <si>
    <t>تعداد کارکنان پیمانکاری آموزش دیده</t>
  </si>
  <si>
    <t>تعداد کارکنان شرکتی آموزش دیده</t>
  </si>
  <si>
    <t>H13</t>
  </si>
  <si>
    <t>H14</t>
  </si>
  <si>
    <t>H15</t>
  </si>
  <si>
    <t>تعداد کارکنان دارای کار مناسب</t>
  </si>
  <si>
    <t>تعداد کارکنان دارای محدودیت شغلی(مشروط)</t>
  </si>
  <si>
    <t>تعداد کارکنان دارای کار نامناسب</t>
  </si>
  <si>
    <t>تعداد کارکنان شرکتی (رسمي و قراردادي) داراي كار مناسب</t>
  </si>
  <si>
    <t>تعداد کارکنان پيمانكاري داراي كار مناسب</t>
  </si>
  <si>
    <t>تعداد کارکنان شرکتی (رسمي و قراردادي) داراي محدوديت شغلي</t>
  </si>
  <si>
    <t>تعداد کارکنان پيمانكاري داراي محدوديت شغلي</t>
  </si>
  <si>
    <t>تعداد کارکنان شرکتی (رسمي و قراردادي) داراي كار نامناسب</t>
  </si>
  <si>
    <t xml:space="preserve">تعداد کارکنان پيمانكاري داراي كار نامناسب </t>
  </si>
  <si>
    <t xml:space="preserve">نرخ رخدادهای فرايندي رده 1 (PSER1) شركتهاي حفاري </t>
  </si>
  <si>
    <t>تعداد حوادث ایمنی فرايندي رده 1 شركتهاي تولیدی در خشکی</t>
  </si>
  <si>
    <t>تعداد حوادث ایمنی فرايندي رده 1 شركتهاي تولیدی فراساحلی</t>
  </si>
  <si>
    <t xml:space="preserve">  (شرکتهای
 دولتی)</t>
  </si>
  <si>
    <t xml:space="preserve"> (شرکتهای دولتی)</t>
  </si>
  <si>
    <t>شرکتهای دولتی</t>
  </si>
  <si>
    <t>گزارش حوادث مهم ( دولتی)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</si>
</sst>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1"/>
      <name val="B Nazanin"/>
      <charset val="178"/>
    </font>
    <font>
      <b/>
      <sz val="11"/>
      <color theme="1"/>
      <name val="Cambria"/>
      <family val="1"/>
      <scheme val="major"/>
    </font>
    <font>
      <b/>
      <sz val="14"/>
      <color theme="1"/>
      <name val="B Nazanin"/>
      <charset val="178"/>
    </font>
    <font>
      <b/>
      <sz val="12"/>
      <color theme="1"/>
      <name val="Cambria"/>
      <family val="1"/>
      <scheme val="major"/>
    </font>
    <font>
      <b/>
      <vertAlign val="superscript"/>
      <sz val="9"/>
      <color theme="1"/>
      <name val="Cambria"/>
      <family val="1"/>
      <scheme val="major"/>
    </font>
    <font>
      <b/>
      <vertAlign val="superscript"/>
      <sz val="11"/>
      <color theme="1"/>
      <name val="Cambria"/>
      <family val="1"/>
      <scheme val="major"/>
    </font>
    <font>
      <b/>
      <sz val="14"/>
      <color rgb="FF0070C0"/>
      <name val="B Nazanin"/>
      <charset val="178"/>
    </font>
    <font>
      <b/>
      <i/>
      <sz val="11"/>
      <color theme="1"/>
      <name val="Cambria"/>
      <family val="1"/>
      <scheme val="major"/>
    </font>
    <font>
      <b/>
      <i/>
      <vertAlign val="superscript"/>
      <sz val="11"/>
      <color theme="1"/>
      <name val="Cambria"/>
      <family val="1"/>
      <scheme val="major"/>
    </font>
    <font>
      <sz val="10"/>
      <color theme="1"/>
      <name val="B Nazanin"/>
      <charset val="178"/>
    </font>
    <font>
      <sz val="11"/>
      <color theme="1"/>
      <name val="B Titr"/>
      <charset val="178"/>
    </font>
    <font>
      <b/>
      <sz val="11"/>
      <color rgb="FFFF0000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B Nazanin"/>
      <charset val="178"/>
    </font>
    <font>
      <b/>
      <sz val="10"/>
      <color indexed="81"/>
      <name val="B Nazanin"/>
      <charset val="178"/>
    </font>
    <font>
      <b/>
      <sz val="10"/>
      <name val="Cambria"/>
      <family val="1"/>
      <scheme val="major"/>
    </font>
    <font>
      <sz val="9"/>
      <name val="B Nazanin"/>
      <charset val="178"/>
    </font>
  </fonts>
  <fills count="16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5" fillId="0" borderId="0" xfId="0" applyFont="1" applyAlignment="1" applyProtection="1">
      <alignment vertical="center" readingOrder="2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right" vertical="center" readingOrder="2"/>
      <protection locked="0"/>
    </xf>
    <xf numFmtId="0" fontId="16" fillId="0" borderId="0" xfId="0" applyFont="1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14" borderId="5" xfId="0" applyFont="1" applyFill="1" applyBorder="1" applyAlignment="1">
      <alignment horizontal="right" vertical="center" readingOrder="2"/>
    </xf>
    <xf numFmtId="0" fontId="2" fillId="14" borderId="6" xfId="0" applyFont="1" applyFill="1" applyBorder="1" applyAlignment="1">
      <alignment horizontal="right" vertical="center" readingOrder="2"/>
    </xf>
    <xf numFmtId="0" fontId="3" fillId="0" borderId="1" xfId="0" applyFont="1" applyBorder="1" applyAlignment="1">
      <alignment horizontal="center" vertical="center" readingOrder="1"/>
    </xf>
    <xf numFmtId="0" fontId="1" fillId="9" borderId="1" xfId="0" applyFont="1" applyFill="1" applyBorder="1" applyAlignment="1">
      <alignment horizontal="right" vertical="center" readingOrder="2"/>
    </xf>
    <xf numFmtId="0" fontId="2" fillId="14" borderId="5" xfId="0" applyFont="1" applyFill="1" applyBorder="1" applyAlignment="1">
      <alignment horizontal="right"/>
    </xf>
    <xf numFmtId="0" fontId="2" fillId="14" borderId="6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 wrapText="1" readingOrder="2"/>
      <protection locked="0"/>
    </xf>
    <xf numFmtId="0" fontId="5" fillId="6" borderId="2" xfId="0" applyFont="1" applyFill="1" applyBorder="1" applyAlignment="1" applyProtection="1">
      <alignment horizontal="center" vertical="center" wrapText="1" readingOrder="2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center" vertical="center" wrapText="1" readingOrder="2"/>
      <protection locked="0"/>
    </xf>
    <xf numFmtId="0" fontId="11" fillId="8" borderId="1" xfId="0" applyFont="1" applyFill="1" applyBorder="1" applyAlignment="1" applyProtection="1">
      <alignment horizontal="center" vertical="center" wrapText="1" readingOrder="2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" fillId="12" borderId="1" xfId="0" applyFont="1" applyFill="1" applyBorder="1" applyAlignment="1">
      <alignment horizontal="right" vertical="center" readingOrder="2"/>
    </xf>
    <xf numFmtId="0" fontId="1" fillId="12" borderId="1" xfId="0" applyFont="1" applyFill="1" applyBorder="1" applyAlignment="1">
      <alignment vertical="center" readingOrder="2"/>
    </xf>
    <xf numFmtId="0" fontId="1" fillId="11" borderId="1" xfId="0" applyFont="1" applyFill="1" applyBorder="1" applyAlignment="1">
      <alignment horizontal="right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2" fillId="10" borderId="1" xfId="0" applyFont="1" applyFill="1" applyBorder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2" fillId="10" borderId="1" xfId="0" applyFont="1" applyFill="1" applyBorder="1"/>
    <xf numFmtId="0" fontId="2" fillId="7" borderId="1" xfId="0" applyFont="1" applyFill="1" applyBorder="1" applyAlignment="1">
      <alignment horizontal="center" vertical="center" wrapText="1" readingOrder="2"/>
    </xf>
    <xf numFmtId="0" fontId="2" fillId="7" borderId="1" xfId="0" applyFont="1" applyFill="1" applyBorder="1" applyAlignment="1">
      <alignment horizontal="right" vertical="center" readingOrder="2"/>
    </xf>
    <xf numFmtId="2" fontId="1" fillId="8" borderId="1" xfId="0" applyNumberFormat="1" applyFont="1" applyFill="1" applyBorder="1" applyAlignment="1">
      <alignment horizontal="center" vertical="center" readingOrder="2"/>
    </xf>
    <xf numFmtId="2" fontId="1" fillId="8" borderId="1" xfId="0" applyNumberFormat="1" applyFont="1" applyFill="1" applyBorder="1" applyAlignment="1" applyProtection="1">
      <alignment horizontal="center" vertical="center" readingOrder="2"/>
      <protection locked="0"/>
    </xf>
    <xf numFmtId="2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8" borderId="1" xfId="0" applyNumberFormat="1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readingOrder="2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2" fontId="0" fillId="8" borderId="1" xfId="0" applyNumberFormat="1" applyFill="1" applyBorder="1" applyAlignment="1" applyProtection="1">
      <alignment horizont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2" fontId="2" fillId="8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1" fillId="8" borderId="2" xfId="0" applyNumberFormat="1" applyFont="1" applyFill="1" applyBorder="1" applyAlignment="1" applyProtection="1">
      <alignment horizontal="center" vertical="center" readingOrder="2"/>
      <protection locked="0"/>
    </xf>
    <xf numFmtId="1" fontId="1" fillId="8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8" borderId="1" xfId="0" applyNumberFormat="1" applyFont="1" applyFill="1" applyBorder="1" applyAlignment="1" applyProtection="1">
      <alignment horizontal="center" vertical="center" readingOrder="2"/>
      <protection locked="0"/>
    </xf>
    <xf numFmtId="1" fontId="1" fillId="8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readingOrder="2"/>
    </xf>
    <xf numFmtId="1" fontId="1" fillId="8" borderId="1" xfId="0" applyNumberFormat="1" applyFont="1" applyFill="1" applyBorder="1" applyAlignment="1" applyProtection="1">
      <alignment horizontal="center" readingOrder="2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>
      <alignment horizontal="center" readingOrder="2"/>
    </xf>
    <xf numFmtId="0" fontId="3" fillId="15" borderId="1" xfId="0" applyFont="1" applyFill="1" applyBorder="1" applyAlignment="1">
      <alignment horizontal="center" vertical="center" readingOrder="1"/>
    </xf>
    <xf numFmtId="0" fontId="1" fillId="15" borderId="1" xfId="0" applyFont="1" applyFill="1" applyBorder="1" applyAlignment="1">
      <alignment horizontal="right" vertical="center" readingOrder="2"/>
    </xf>
    <xf numFmtId="0" fontId="1" fillId="9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readingOrder="2"/>
    </xf>
    <xf numFmtId="0" fontId="1" fillId="11" borderId="1" xfId="0" applyFont="1" applyFill="1" applyBorder="1"/>
    <xf numFmtId="0" fontId="3" fillId="4" borderId="1" xfId="0" applyFont="1" applyFill="1" applyBorder="1" applyAlignment="1">
      <alignment horizontal="center" vertical="center" readingOrder="1"/>
    </xf>
    <xf numFmtId="0" fontId="22" fillId="8" borderId="1" xfId="0" applyFont="1" applyFill="1" applyBorder="1" applyAlignment="1" applyProtection="1">
      <alignment horizontal="center" vertical="center" wrapText="1" readingOrder="2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14" borderId="8" xfId="0" applyFont="1" applyFill="1" applyBorder="1" applyAlignment="1" applyProtection="1">
      <alignment horizontal="right" vertical="center" wrapText="1"/>
      <protection locked="0"/>
    </xf>
    <xf numFmtId="0" fontId="2" fillId="14" borderId="14" xfId="0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>
      <alignment horizontal="center" vertical="center" textRotation="90" readingOrder="2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readingOrder="2"/>
    </xf>
    <xf numFmtId="0" fontId="2" fillId="14" borderId="5" xfId="0" applyFont="1" applyFill="1" applyBorder="1" applyAlignment="1">
      <alignment horizontal="right" vertical="center" wrapText="1"/>
    </xf>
    <xf numFmtId="0" fontId="2" fillId="14" borderId="6" xfId="0" applyFont="1" applyFill="1" applyBorder="1" applyAlignment="1">
      <alignment horizontal="right" vertical="center" wrapText="1"/>
    </xf>
    <xf numFmtId="0" fontId="2" fillId="14" borderId="8" xfId="0" applyFont="1" applyFill="1" applyBorder="1" applyAlignment="1">
      <alignment horizontal="right" vertical="center" wrapText="1"/>
    </xf>
    <xf numFmtId="0" fontId="2" fillId="14" borderId="9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2" fillId="13" borderId="1" xfId="0" applyFont="1" applyFill="1" applyBorder="1" applyAlignment="1">
      <alignment horizontal="right" vertical="center" readingOrder="2"/>
    </xf>
    <xf numFmtId="0" fontId="4" fillId="0" borderId="1" xfId="0" applyFont="1" applyBorder="1" applyAlignment="1">
      <alignment horizontal="center" vertical="center" readingOrder="2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>
      <alignment horizontal="center" vertical="center" readingOrder="2"/>
    </xf>
    <xf numFmtId="0" fontId="2" fillId="5" borderId="9" xfId="0" applyFont="1" applyFill="1" applyBorder="1" applyAlignment="1">
      <alignment horizontal="center" vertical="center" readingOrder="2"/>
    </xf>
    <xf numFmtId="0" fontId="2" fillId="5" borderId="10" xfId="0" applyFont="1" applyFill="1" applyBorder="1" applyAlignment="1">
      <alignment horizontal="center" vertical="center" readingOrder="2"/>
    </xf>
    <xf numFmtId="0" fontId="2" fillId="5" borderId="11" xfId="0" applyFont="1" applyFill="1" applyBorder="1" applyAlignment="1">
      <alignment horizontal="center" vertical="center" readingOrder="2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right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2" fillId="5" borderId="2" xfId="0" applyFont="1" applyFill="1" applyBorder="1" applyAlignment="1" applyProtection="1">
      <alignment horizontal="center" vertical="center" wrapText="1" readingOrder="2"/>
      <protection locked="0"/>
    </xf>
    <xf numFmtId="0" fontId="2" fillId="5" borderId="4" xfId="0" applyFont="1" applyFill="1" applyBorder="1" applyAlignment="1" applyProtection="1">
      <alignment horizontal="center" vertical="center" readingOrder="2"/>
      <protection locked="0"/>
    </xf>
    <xf numFmtId="0" fontId="2" fillId="7" borderId="1" xfId="0" applyFont="1" applyFill="1" applyBorder="1" applyAlignment="1">
      <alignment horizontal="center" vertical="center" wrapText="1" readingOrder="2"/>
    </xf>
    <xf numFmtId="0" fontId="2" fillId="7" borderId="2" xfId="0" applyFont="1" applyFill="1" applyBorder="1" applyAlignment="1">
      <alignment horizontal="center" vertical="center" readingOrder="2"/>
    </xf>
    <xf numFmtId="0" fontId="2" fillId="7" borderId="4" xfId="0" applyFont="1" applyFill="1" applyBorder="1" applyAlignment="1">
      <alignment horizontal="center" vertical="center" readingOrder="2"/>
    </xf>
    <xf numFmtId="0" fontId="2" fillId="7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right" vertical="center" readingOrder="2"/>
    </xf>
    <xf numFmtId="0" fontId="2" fillId="3" borderId="6" xfId="0" applyFont="1" applyFill="1" applyBorder="1" applyAlignment="1">
      <alignment horizontal="right" vertical="center" readingOrder="2"/>
    </xf>
    <xf numFmtId="0" fontId="7" fillId="5" borderId="9" xfId="0" applyFont="1" applyFill="1" applyBorder="1" applyAlignment="1">
      <alignment horizontal="center" vertical="center" textRotation="90" readingOrder="2"/>
    </xf>
    <xf numFmtId="0" fontId="7" fillId="5" borderId="13" xfId="0" applyFont="1" applyFill="1" applyBorder="1" applyAlignment="1">
      <alignment horizontal="center" vertical="center" textRotation="90" readingOrder="2"/>
    </xf>
    <xf numFmtId="0" fontId="4" fillId="4" borderId="2" xfId="0" applyFont="1" applyFill="1" applyBorder="1" applyAlignment="1">
      <alignment horizontal="center" vertical="center" readingOrder="2"/>
    </xf>
    <xf numFmtId="0" fontId="4" fillId="4" borderId="3" xfId="0" applyFont="1" applyFill="1" applyBorder="1" applyAlignment="1">
      <alignment horizontal="center" vertical="center" readingOrder="2"/>
    </xf>
    <xf numFmtId="0" fontId="4" fillId="4" borderId="4" xfId="0" applyFont="1" applyFill="1" applyBorder="1" applyAlignment="1">
      <alignment horizontal="center" vertical="center" readingOrder="2"/>
    </xf>
    <xf numFmtId="0" fontId="5" fillId="5" borderId="2" xfId="0" applyFont="1" applyFill="1" applyBorder="1" applyAlignment="1" applyProtection="1">
      <alignment horizontal="center" vertical="center" readingOrder="2"/>
      <protection locked="0"/>
    </xf>
    <xf numFmtId="0" fontId="5" fillId="5" borderId="4" xfId="0" applyFont="1" applyFill="1" applyBorder="1" applyAlignment="1" applyProtection="1">
      <alignment horizontal="center" vertical="center" readingOrder="2"/>
      <protection locked="0"/>
    </xf>
    <xf numFmtId="0" fontId="2" fillId="3" borderId="8" xfId="0" applyFont="1" applyFill="1" applyBorder="1" applyAlignment="1">
      <alignment horizontal="right" vertical="center" readingOrder="2"/>
    </xf>
    <xf numFmtId="0" fontId="2" fillId="3" borderId="9" xfId="0" applyFont="1" applyFill="1" applyBorder="1" applyAlignment="1">
      <alignment horizontal="right" vertical="center" readingOrder="2"/>
    </xf>
    <xf numFmtId="0" fontId="2" fillId="3" borderId="12" xfId="0" applyFont="1" applyFill="1" applyBorder="1" applyAlignment="1">
      <alignment horizontal="right" vertical="center" readingOrder="2"/>
    </xf>
    <xf numFmtId="0" fontId="2" fillId="3" borderId="13" xfId="0" applyFont="1" applyFill="1" applyBorder="1" applyAlignment="1">
      <alignment horizontal="right" vertical="center" readingOrder="2"/>
    </xf>
    <xf numFmtId="0" fontId="2" fillId="3" borderId="10" xfId="0" applyFont="1" applyFill="1" applyBorder="1" applyAlignment="1">
      <alignment horizontal="right" vertical="center" readingOrder="2"/>
    </xf>
    <xf numFmtId="0" fontId="2" fillId="3" borderId="11" xfId="0" applyFont="1" applyFill="1" applyBorder="1" applyAlignment="1">
      <alignment horizontal="right" vertical="center" readingOrder="2"/>
    </xf>
    <xf numFmtId="0" fontId="2" fillId="3" borderId="8" xfId="0" applyFont="1" applyFill="1" applyBorder="1" applyAlignment="1">
      <alignment horizontal="center" vertical="center" readingOrder="2"/>
    </xf>
    <xf numFmtId="0" fontId="2" fillId="3" borderId="9" xfId="0" applyFont="1" applyFill="1" applyBorder="1" applyAlignment="1">
      <alignment horizontal="center" vertical="center" readingOrder="2"/>
    </xf>
    <xf numFmtId="0" fontId="2" fillId="3" borderId="12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readingOrder="2"/>
    </xf>
    <xf numFmtId="0" fontId="2" fillId="3" borderId="10" xfId="0" applyFont="1" applyFill="1" applyBorder="1" applyAlignment="1">
      <alignment horizontal="center" vertical="center" readingOrder="2"/>
    </xf>
    <xf numFmtId="0" fontId="2" fillId="3" borderId="11" xfId="0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15" fillId="6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CCFF"/>
      <color rgb="FFCC99FF"/>
      <color rgb="FFFF5050"/>
      <color rgb="FFFFFFCC"/>
      <color rgb="FFFF0000"/>
      <color rgb="FFFFCCCC"/>
      <color rgb="FF66FFFF"/>
      <color rgb="FFCC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rightToLeft="1" zoomScale="89" zoomScaleNormal="89" workbookViewId="0">
      <pane xSplit="4" ySplit="2" topLeftCell="E3" activePane="bottomRight" state="frozen"/>
      <selection activeCell="D80" activeCellId="2" sqref="D1:D2 A1:D80 A1:D80"/>
      <selection pane="topRight" activeCell="D80" activeCellId="2" sqref="D1:D2 A1:D80 A1:D80"/>
      <selection pane="bottomLeft" activeCell="D80" activeCellId="2" sqref="D1:D2 A1:D80 A1:D80"/>
      <selection pane="bottomRight" activeCell="E3" sqref="E3"/>
    </sheetView>
  </sheetViews>
  <sheetFormatPr defaultColWidth="9" defaultRowHeight="15" x14ac:dyDescent="0.25"/>
  <cols>
    <col min="1" max="1" width="9" style="3"/>
    <col min="2" max="3" width="6.85546875" style="8" customWidth="1"/>
    <col min="4" max="4" width="53.28515625" style="7" customWidth="1"/>
    <col min="5" max="5" width="16.7109375" style="7" customWidth="1"/>
    <col min="6" max="6" width="23.140625" style="7" customWidth="1"/>
    <col min="7" max="16384" width="9" style="3"/>
  </cols>
  <sheetData>
    <row r="1" spans="1:5" ht="18.600000000000001" customHeight="1" x14ac:dyDescent="0.25">
      <c r="A1" s="71" t="s">
        <v>0</v>
      </c>
      <c r="B1" s="71" t="s">
        <v>143</v>
      </c>
      <c r="C1" s="71"/>
      <c r="D1" s="71" t="s">
        <v>2</v>
      </c>
      <c r="E1" s="70" t="s">
        <v>287</v>
      </c>
    </row>
    <row r="2" spans="1:5" ht="18.600000000000001" customHeight="1" x14ac:dyDescent="0.25">
      <c r="A2" s="71"/>
      <c r="B2" s="71"/>
      <c r="C2" s="71"/>
      <c r="D2" s="71"/>
      <c r="E2" s="70"/>
    </row>
    <row r="3" spans="1:5" ht="18" customHeight="1" x14ac:dyDescent="0.25">
      <c r="A3" s="69" t="s">
        <v>4</v>
      </c>
      <c r="B3" s="79" t="s">
        <v>3</v>
      </c>
      <c r="C3" s="9" t="s">
        <v>252</v>
      </c>
      <c r="D3" s="10"/>
      <c r="E3" s="50"/>
    </row>
    <row r="4" spans="1:5" ht="18" x14ac:dyDescent="0.25">
      <c r="A4" s="69"/>
      <c r="B4" s="80"/>
      <c r="C4" s="11">
        <v>1</v>
      </c>
      <c r="D4" s="12" t="s">
        <v>254</v>
      </c>
      <c r="E4" s="47"/>
    </row>
    <row r="5" spans="1:5" ht="18" x14ac:dyDescent="0.25">
      <c r="A5" s="69"/>
      <c r="B5" s="80"/>
      <c r="C5" s="11">
        <v>2</v>
      </c>
      <c r="D5" s="12" t="s">
        <v>255</v>
      </c>
      <c r="E5" s="47"/>
    </row>
    <row r="6" spans="1:5" ht="18" x14ac:dyDescent="0.25">
      <c r="A6" s="69"/>
      <c r="B6" s="80"/>
      <c r="C6" s="11">
        <v>3</v>
      </c>
      <c r="D6" s="12" t="s">
        <v>256</v>
      </c>
      <c r="E6" s="47"/>
    </row>
    <row r="7" spans="1:5" ht="18" x14ac:dyDescent="0.25">
      <c r="A7" s="69"/>
      <c r="B7" s="80"/>
      <c r="C7" s="11">
        <v>4</v>
      </c>
      <c r="D7" s="12" t="s">
        <v>80</v>
      </c>
      <c r="E7" s="47"/>
    </row>
    <row r="8" spans="1:5" ht="18" x14ac:dyDescent="0.25">
      <c r="A8" s="69"/>
      <c r="B8" s="80"/>
      <c r="C8" s="11">
        <v>5</v>
      </c>
      <c r="D8" s="12" t="s">
        <v>81</v>
      </c>
      <c r="E8" s="47"/>
    </row>
    <row r="9" spans="1:5" ht="18" x14ac:dyDescent="0.25">
      <c r="A9" s="69"/>
      <c r="B9" s="80"/>
      <c r="C9" s="11">
        <v>6</v>
      </c>
      <c r="D9" s="12" t="s">
        <v>82</v>
      </c>
      <c r="E9" s="47"/>
    </row>
    <row r="10" spans="1:5" ht="18" x14ac:dyDescent="0.25">
      <c r="A10" s="69"/>
      <c r="B10" s="81"/>
      <c r="C10" s="54">
        <v>7</v>
      </c>
      <c r="D10" s="55" t="s">
        <v>83</v>
      </c>
      <c r="E10" s="47"/>
    </row>
    <row r="11" spans="1:5" ht="18" customHeight="1" x14ac:dyDescent="0.5">
      <c r="A11" s="69"/>
      <c r="B11" s="76" t="s">
        <v>5</v>
      </c>
      <c r="C11" s="13" t="s">
        <v>253</v>
      </c>
      <c r="D11" s="14"/>
      <c r="E11" s="39"/>
    </row>
    <row r="12" spans="1:5" ht="18" x14ac:dyDescent="0.25">
      <c r="A12" s="69"/>
      <c r="B12" s="77"/>
      <c r="C12" s="15">
        <v>1</v>
      </c>
      <c r="D12" s="12" t="s">
        <v>258</v>
      </c>
      <c r="E12" s="38"/>
    </row>
    <row r="13" spans="1:5" ht="18" x14ac:dyDescent="0.25">
      <c r="A13" s="69"/>
      <c r="B13" s="78"/>
      <c r="C13" s="15">
        <v>2</v>
      </c>
      <c r="D13" s="12" t="s">
        <v>257</v>
      </c>
      <c r="E13" s="38"/>
    </row>
    <row r="14" spans="1:5" ht="18" customHeight="1" x14ac:dyDescent="0.5">
      <c r="A14" s="69"/>
      <c r="B14" s="76" t="s">
        <v>6</v>
      </c>
      <c r="C14" s="13" t="s">
        <v>259</v>
      </c>
      <c r="D14" s="14"/>
      <c r="E14" s="39"/>
    </row>
    <row r="15" spans="1:5" ht="18" x14ac:dyDescent="0.45">
      <c r="A15" s="69"/>
      <c r="B15" s="77"/>
      <c r="C15" s="15">
        <v>1</v>
      </c>
      <c r="D15" s="16" t="s">
        <v>260</v>
      </c>
      <c r="E15" s="39"/>
    </row>
    <row r="16" spans="1:5" ht="18" x14ac:dyDescent="0.45">
      <c r="A16" s="69"/>
      <c r="B16" s="78"/>
      <c r="C16" s="15">
        <v>2</v>
      </c>
      <c r="D16" s="16" t="s">
        <v>261</v>
      </c>
      <c r="E16" s="39"/>
    </row>
    <row r="17" spans="1:5" ht="18" customHeight="1" x14ac:dyDescent="0.5">
      <c r="A17" s="69"/>
      <c r="B17" s="76" t="s">
        <v>7</v>
      </c>
      <c r="C17" s="13" t="s">
        <v>84</v>
      </c>
      <c r="D17" s="14"/>
      <c r="E17" s="46"/>
    </row>
    <row r="18" spans="1:5" ht="18" x14ac:dyDescent="0.45">
      <c r="A18" s="69"/>
      <c r="B18" s="77"/>
      <c r="C18" s="15">
        <v>1</v>
      </c>
      <c r="D18" s="16" t="s">
        <v>85</v>
      </c>
      <c r="E18" s="47"/>
    </row>
    <row r="19" spans="1:5" ht="18" x14ac:dyDescent="0.45">
      <c r="A19" s="69"/>
      <c r="B19" s="77"/>
      <c r="C19" s="15">
        <v>2</v>
      </c>
      <c r="D19" s="16" t="s">
        <v>86</v>
      </c>
      <c r="E19" s="47"/>
    </row>
    <row r="20" spans="1:5" ht="18" x14ac:dyDescent="0.45">
      <c r="A20" s="69"/>
      <c r="B20" s="77"/>
      <c r="C20" s="15">
        <v>3</v>
      </c>
      <c r="D20" s="16" t="s">
        <v>87</v>
      </c>
      <c r="E20" s="47"/>
    </row>
    <row r="21" spans="1:5" ht="18" x14ac:dyDescent="0.45">
      <c r="A21" s="69"/>
      <c r="B21" s="77"/>
      <c r="C21" s="15">
        <v>4</v>
      </c>
      <c r="D21" s="16" t="s">
        <v>88</v>
      </c>
      <c r="E21" s="47"/>
    </row>
    <row r="22" spans="1:5" ht="18" x14ac:dyDescent="0.25">
      <c r="A22" s="69"/>
      <c r="B22" s="78"/>
      <c r="C22" s="15">
        <v>5</v>
      </c>
      <c r="D22" s="12" t="s">
        <v>89</v>
      </c>
      <c r="E22" s="47"/>
    </row>
    <row r="23" spans="1:5" ht="18.75" customHeight="1" x14ac:dyDescent="0.25">
      <c r="A23" s="69"/>
      <c r="B23" s="64" t="s">
        <v>215</v>
      </c>
      <c r="C23" s="72" t="s">
        <v>262</v>
      </c>
      <c r="D23" s="73"/>
      <c r="E23" s="39"/>
    </row>
    <row r="24" spans="1:5" ht="18" x14ac:dyDescent="0.45">
      <c r="A24" s="69"/>
      <c r="B24" s="65"/>
      <c r="C24" s="15">
        <v>1</v>
      </c>
      <c r="D24" s="17" t="s">
        <v>263</v>
      </c>
      <c r="E24" s="38"/>
    </row>
    <row r="25" spans="1:5" ht="18" x14ac:dyDescent="0.45">
      <c r="A25" s="69"/>
      <c r="B25" s="66"/>
      <c r="C25" s="15">
        <v>2</v>
      </c>
      <c r="D25" s="17" t="s">
        <v>264</v>
      </c>
      <c r="E25" s="38"/>
    </row>
    <row r="26" spans="1:5" ht="18" customHeight="1" x14ac:dyDescent="0.25">
      <c r="A26" s="69"/>
      <c r="B26" s="64" t="s">
        <v>217</v>
      </c>
      <c r="C26" s="74" t="s">
        <v>214</v>
      </c>
      <c r="D26" s="75"/>
      <c r="E26" s="49"/>
    </row>
    <row r="27" spans="1:5" ht="18" x14ac:dyDescent="0.45">
      <c r="A27" s="69"/>
      <c r="B27" s="65"/>
      <c r="C27" s="15">
        <v>1</v>
      </c>
      <c r="D27" s="17" t="s">
        <v>218</v>
      </c>
      <c r="E27" s="47"/>
    </row>
    <row r="28" spans="1:5" ht="18" x14ac:dyDescent="0.45">
      <c r="A28" s="69"/>
      <c r="B28" s="66"/>
      <c r="C28" s="15">
        <v>2</v>
      </c>
      <c r="D28" s="17" t="s">
        <v>216</v>
      </c>
      <c r="E28" s="47"/>
    </row>
    <row r="29" spans="1:5" ht="19.899999999999999" customHeight="1" x14ac:dyDescent="0.25">
      <c r="A29" s="69"/>
      <c r="B29" s="64" t="s">
        <v>267</v>
      </c>
      <c r="C29" s="67" t="s">
        <v>268</v>
      </c>
      <c r="D29" s="68"/>
      <c r="E29" s="47"/>
    </row>
    <row r="30" spans="1:5" ht="18" x14ac:dyDescent="0.45">
      <c r="A30" s="69"/>
      <c r="B30" s="65"/>
      <c r="C30" s="15">
        <v>1</v>
      </c>
      <c r="D30" s="56" t="s">
        <v>270</v>
      </c>
      <c r="E30" s="47"/>
    </row>
    <row r="31" spans="1:5" ht="18" x14ac:dyDescent="0.45">
      <c r="A31" s="69"/>
      <c r="B31" s="66"/>
      <c r="C31" s="15">
        <v>2</v>
      </c>
      <c r="D31" s="56" t="s">
        <v>269</v>
      </c>
      <c r="E31" s="47"/>
    </row>
    <row r="32" spans="1:5" ht="18" customHeight="1" x14ac:dyDescent="0.25">
      <c r="A32" s="61"/>
      <c r="B32" s="62"/>
      <c r="C32" s="62"/>
      <c r="D32" s="62"/>
      <c r="E32" s="62"/>
    </row>
    <row r="33" spans="1:5" ht="18" customHeight="1" x14ac:dyDescent="0.25">
      <c r="A33" s="63"/>
      <c r="B33" s="63"/>
      <c r="C33" s="63"/>
      <c r="D33" s="63"/>
      <c r="E33" s="63"/>
    </row>
    <row r="34" spans="1:5" ht="18" x14ac:dyDescent="0.45">
      <c r="D34" s="18"/>
    </row>
    <row r="35" spans="1:5" ht="18" x14ac:dyDescent="0.45">
      <c r="D35" s="18"/>
    </row>
    <row r="36" spans="1:5" ht="18" x14ac:dyDescent="0.45">
      <c r="D36" s="18"/>
    </row>
    <row r="37" spans="1:5" ht="18" x14ac:dyDescent="0.45">
      <c r="D37" s="18"/>
    </row>
    <row r="38" spans="1:5" ht="18" x14ac:dyDescent="0.45">
      <c r="D38" s="18"/>
    </row>
    <row r="39" spans="1:5" ht="18" x14ac:dyDescent="0.45">
      <c r="D39" s="18"/>
    </row>
    <row r="40" spans="1:5" ht="18" x14ac:dyDescent="0.45">
      <c r="D40" s="18"/>
    </row>
    <row r="41" spans="1:5" ht="18" x14ac:dyDescent="0.45">
      <c r="D41" s="18"/>
    </row>
    <row r="42" spans="1:5" ht="18" x14ac:dyDescent="0.45">
      <c r="D42" s="18"/>
    </row>
    <row r="43" spans="1:5" ht="18" x14ac:dyDescent="0.45">
      <c r="D43" s="18"/>
    </row>
    <row r="44" spans="1:5" ht="18" x14ac:dyDescent="0.45">
      <c r="D44" s="18"/>
    </row>
  </sheetData>
  <mergeCells count="16">
    <mergeCell ref="A32:E33"/>
    <mergeCell ref="B29:B31"/>
    <mergeCell ref="C29:D29"/>
    <mergeCell ref="A3:A31"/>
    <mergeCell ref="E1:E2"/>
    <mergeCell ref="A1:A2"/>
    <mergeCell ref="D1:D2"/>
    <mergeCell ref="B1:C2"/>
    <mergeCell ref="C23:D23"/>
    <mergeCell ref="C26:D26"/>
    <mergeCell ref="B26:B28"/>
    <mergeCell ref="B23:B25"/>
    <mergeCell ref="B17:B22"/>
    <mergeCell ref="B14:B16"/>
    <mergeCell ref="B11:B13"/>
    <mergeCell ref="B3:B10"/>
  </mergeCell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0"/>
  <sheetViews>
    <sheetView rightToLeft="1" zoomScale="70" zoomScaleNormal="70" workbookViewId="0">
      <pane xSplit="4" ySplit="2" topLeftCell="E18" activePane="bottomRight" state="frozen"/>
      <selection activeCell="D1" activeCellId="1" sqref="D1:D2 A1:D80"/>
      <selection pane="topRight" activeCell="D1" activeCellId="1" sqref="D1:D2 A1:D80"/>
      <selection pane="bottomLeft" activeCell="D1" activeCellId="1" sqref="D1:D2 A1:D80"/>
      <selection pane="bottomRight" activeCell="E1" sqref="E1:E2"/>
    </sheetView>
  </sheetViews>
  <sheetFormatPr defaultColWidth="9" defaultRowHeight="18" x14ac:dyDescent="0.25"/>
  <cols>
    <col min="1" max="1" width="9.5703125" style="5" customWidth="1"/>
    <col min="2" max="3" width="6.7109375" style="5" customWidth="1"/>
    <col min="4" max="4" width="76.28515625" style="5" customWidth="1"/>
    <col min="5" max="5" width="24.85546875" style="3" customWidth="1"/>
    <col min="6" max="16384" width="9" style="3"/>
  </cols>
  <sheetData>
    <row r="1" spans="1:5" ht="18.600000000000001" customHeight="1" x14ac:dyDescent="0.25">
      <c r="A1" s="71" t="s">
        <v>0</v>
      </c>
      <c r="B1" s="86" t="s">
        <v>1</v>
      </c>
      <c r="C1" s="87"/>
      <c r="D1" s="71" t="s">
        <v>2</v>
      </c>
      <c r="E1" s="84" t="s">
        <v>288</v>
      </c>
    </row>
    <row r="2" spans="1:5" ht="18.600000000000001" customHeight="1" x14ac:dyDescent="0.25">
      <c r="A2" s="71"/>
      <c r="B2" s="88"/>
      <c r="C2" s="89"/>
      <c r="D2" s="71"/>
      <c r="E2" s="85"/>
    </row>
    <row r="3" spans="1:5" ht="18" customHeight="1" x14ac:dyDescent="0.25">
      <c r="A3" s="69" t="s">
        <v>8</v>
      </c>
      <c r="B3" s="83" t="s">
        <v>9</v>
      </c>
      <c r="C3" s="82" t="s">
        <v>137</v>
      </c>
      <c r="D3" s="82"/>
      <c r="E3" s="36" t="e">
        <f>(E35/'مشترك HSE '!E17)*1000000</f>
        <v>#DIV/0!</v>
      </c>
    </row>
    <row r="4" spans="1:5" x14ac:dyDescent="0.25">
      <c r="A4" s="69"/>
      <c r="B4" s="83"/>
      <c r="C4" s="11">
        <v>1</v>
      </c>
      <c r="D4" s="27" t="s">
        <v>138</v>
      </c>
      <c r="E4" s="36" t="e">
        <f>(E36/'مشترك HSE '!E18)*1000000</f>
        <v>#DIV/0!</v>
      </c>
    </row>
    <row r="5" spans="1:5" x14ac:dyDescent="0.25">
      <c r="A5" s="69"/>
      <c r="B5" s="83"/>
      <c r="C5" s="11">
        <v>2</v>
      </c>
      <c r="D5" s="28" t="s">
        <v>139</v>
      </c>
      <c r="E5" s="36" t="e">
        <f>(E37/'مشترك HSE '!E19)*1000000</f>
        <v>#DIV/0!</v>
      </c>
    </row>
    <row r="6" spans="1:5" x14ac:dyDescent="0.25">
      <c r="A6" s="69"/>
      <c r="B6" s="83"/>
      <c r="C6" s="11">
        <v>3</v>
      </c>
      <c r="D6" s="27" t="s">
        <v>140</v>
      </c>
      <c r="E6" s="36" t="e">
        <f>(E38/'مشترك HSE '!E20)*1000000</f>
        <v>#DIV/0!</v>
      </c>
    </row>
    <row r="7" spans="1:5" x14ac:dyDescent="0.25">
      <c r="A7" s="69"/>
      <c r="B7" s="83"/>
      <c r="C7" s="11">
        <v>4</v>
      </c>
      <c r="D7" s="27" t="s">
        <v>141</v>
      </c>
      <c r="E7" s="36" t="e">
        <f>(E39/'مشترك HSE '!E21)*1000000</f>
        <v>#DIV/0!</v>
      </c>
    </row>
    <row r="8" spans="1:5" x14ac:dyDescent="0.25">
      <c r="A8" s="69"/>
      <c r="B8" s="83"/>
      <c r="C8" s="11">
        <v>5</v>
      </c>
      <c r="D8" s="27" t="s">
        <v>142</v>
      </c>
      <c r="E8" s="36" t="e">
        <f>(E40/'مشترك HSE '!E22)*1000000</f>
        <v>#DIV/0!</v>
      </c>
    </row>
    <row r="9" spans="1:5" ht="18" customHeight="1" x14ac:dyDescent="0.45">
      <c r="A9" s="69"/>
      <c r="B9" s="83" t="s">
        <v>10</v>
      </c>
      <c r="C9" s="82" t="s">
        <v>11</v>
      </c>
      <c r="D9" s="82"/>
      <c r="E9" s="40" t="e">
        <f>(E29/'مشترك HSE '!E17)*100000000</f>
        <v>#DIV/0!</v>
      </c>
    </row>
    <row r="10" spans="1:5" x14ac:dyDescent="0.45">
      <c r="A10" s="69"/>
      <c r="B10" s="83"/>
      <c r="C10" s="11">
        <v>1</v>
      </c>
      <c r="D10" s="27" t="s">
        <v>90</v>
      </c>
      <c r="E10" s="40" t="e">
        <f>(E30/'مشترك HSE '!E18)*100000000</f>
        <v>#DIV/0!</v>
      </c>
    </row>
    <row r="11" spans="1:5" x14ac:dyDescent="0.45">
      <c r="A11" s="69"/>
      <c r="B11" s="83"/>
      <c r="C11" s="11">
        <v>2</v>
      </c>
      <c r="D11" s="27" t="s">
        <v>91</v>
      </c>
      <c r="E11" s="40" t="e">
        <f>(E31/'مشترك HSE '!E19)*100000000</f>
        <v>#DIV/0!</v>
      </c>
    </row>
    <row r="12" spans="1:5" x14ac:dyDescent="0.45">
      <c r="A12" s="69"/>
      <c r="B12" s="83"/>
      <c r="C12" s="11">
        <v>3</v>
      </c>
      <c r="D12" s="27" t="s">
        <v>92</v>
      </c>
      <c r="E12" s="40" t="e">
        <f>(E32/'مشترك HSE '!E20)*100000000</f>
        <v>#DIV/0!</v>
      </c>
    </row>
    <row r="13" spans="1:5" x14ac:dyDescent="0.45">
      <c r="A13" s="69"/>
      <c r="B13" s="83"/>
      <c r="C13" s="11">
        <v>4</v>
      </c>
      <c r="D13" s="27" t="s">
        <v>93</v>
      </c>
      <c r="E13" s="40" t="e">
        <f>(E33/'مشترك HSE '!E21)*100000000</f>
        <v>#DIV/0!</v>
      </c>
    </row>
    <row r="14" spans="1:5" x14ac:dyDescent="0.45">
      <c r="A14" s="69"/>
      <c r="B14" s="83"/>
      <c r="C14" s="11">
        <v>5</v>
      </c>
      <c r="D14" s="27" t="s">
        <v>94</v>
      </c>
      <c r="E14" s="40" t="e">
        <f>(E34/'مشترك HSE '!E22)*100000000</f>
        <v>#DIV/0!</v>
      </c>
    </row>
    <row r="15" spans="1:5" ht="18" customHeight="1" x14ac:dyDescent="0.45">
      <c r="A15" s="69"/>
      <c r="B15" s="79" t="s">
        <v>12</v>
      </c>
      <c r="C15" s="82" t="s">
        <v>13</v>
      </c>
      <c r="D15" s="82"/>
      <c r="E15" s="40" t="e">
        <f>(E16/'مشترك HSE '!E17)*100000000</f>
        <v>#DIV/0!</v>
      </c>
    </row>
    <row r="16" spans="1:5" x14ac:dyDescent="0.45">
      <c r="A16" s="69"/>
      <c r="B16" s="80"/>
      <c r="C16" s="11">
        <v>1</v>
      </c>
      <c r="D16" s="27" t="s">
        <v>228</v>
      </c>
      <c r="E16" s="51"/>
    </row>
    <row r="17" spans="1:5" x14ac:dyDescent="0.45">
      <c r="A17" s="69"/>
      <c r="B17" s="80"/>
      <c r="C17" s="11">
        <v>2</v>
      </c>
      <c r="D17" s="27" t="s">
        <v>221</v>
      </c>
      <c r="E17" s="40" t="e">
        <f>(E18/'مشترك HSE '!E20)*100000000</f>
        <v>#DIV/0!</v>
      </c>
    </row>
    <row r="18" spans="1:5" x14ac:dyDescent="0.45">
      <c r="A18" s="69"/>
      <c r="B18" s="80"/>
      <c r="C18" s="11">
        <v>3</v>
      </c>
      <c r="D18" s="27" t="s">
        <v>229</v>
      </c>
      <c r="E18" s="51"/>
    </row>
    <row r="19" spans="1:5" x14ac:dyDescent="0.45">
      <c r="A19" s="69"/>
      <c r="B19" s="80"/>
      <c r="C19" s="11">
        <v>4</v>
      </c>
      <c r="D19" s="27" t="s">
        <v>219</v>
      </c>
      <c r="E19" s="40" t="e">
        <f>(E20/'مشترك HSE '!E21)*100000000</f>
        <v>#DIV/0!</v>
      </c>
    </row>
    <row r="20" spans="1:5" x14ac:dyDescent="0.45">
      <c r="A20" s="69"/>
      <c r="B20" s="80"/>
      <c r="C20" s="11">
        <v>5</v>
      </c>
      <c r="D20" s="27" t="s">
        <v>230</v>
      </c>
      <c r="E20" s="51"/>
    </row>
    <row r="21" spans="1:5" x14ac:dyDescent="0.45">
      <c r="A21" s="69"/>
      <c r="B21" s="80"/>
      <c r="C21" s="11">
        <v>6</v>
      </c>
      <c r="D21" s="27" t="s">
        <v>220</v>
      </c>
      <c r="E21" s="40" t="e">
        <f>(E22/'مشترك HSE '!E22)*100000000</f>
        <v>#DIV/0!</v>
      </c>
    </row>
    <row r="22" spans="1:5" x14ac:dyDescent="0.45">
      <c r="A22" s="69"/>
      <c r="B22" s="81"/>
      <c r="C22" s="11">
        <v>7</v>
      </c>
      <c r="D22" s="27" t="s">
        <v>231</v>
      </c>
      <c r="E22" s="51">
        <v>0</v>
      </c>
    </row>
    <row r="23" spans="1:5" ht="18" customHeight="1" x14ac:dyDescent="0.45">
      <c r="A23" s="69"/>
      <c r="B23" s="83" t="s">
        <v>14</v>
      </c>
      <c r="C23" s="82" t="s">
        <v>222</v>
      </c>
      <c r="D23" s="82"/>
      <c r="E23" s="40" t="e">
        <f>((E35+E69+E75)/'مشترك HSE '!E17)*1000000</f>
        <v>#DIV/0!</v>
      </c>
    </row>
    <row r="24" spans="1:5" x14ac:dyDescent="0.45">
      <c r="A24" s="69"/>
      <c r="B24" s="83"/>
      <c r="C24" s="11">
        <v>1</v>
      </c>
      <c r="D24" s="27" t="s">
        <v>223</v>
      </c>
      <c r="E24" s="40" t="e">
        <f>((E36+E70+E76)/'مشترك HSE '!E18)*1000000</f>
        <v>#DIV/0!</v>
      </c>
    </row>
    <row r="25" spans="1:5" x14ac:dyDescent="0.45">
      <c r="A25" s="69"/>
      <c r="B25" s="83"/>
      <c r="C25" s="11">
        <v>2</v>
      </c>
      <c r="D25" s="27" t="s">
        <v>224</v>
      </c>
      <c r="E25" s="40" t="e">
        <f>((E37+E71+E77)/'مشترك HSE '!E19)*1000000</f>
        <v>#DIV/0!</v>
      </c>
    </row>
    <row r="26" spans="1:5" x14ac:dyDescent="0.45">
      <c r="A26" s="69"/>
      <c r="B26" s="83"/>
      <c r="C26" s="11">
        <v>3</v>
      </c>
      <c r="D26" s="27" t="s">
        <v>225</v>
      </c>
      <c r="E26" s="40" t="e">
        <f>((E38+E72+E78)/'مشترك HSE '!E20)*1000000</f>
        <v>#DIV/0!</v>
      </c>
    </row>
    <row r="27" spans="1:5" x14ac:dyDescent="0.45">
      <c r="A27" s="69"/>
      <c r="B27" s="83"/>
      <c r="C27" s="11">
        <v>4</v>
      </c>
      <c r="D27" s="27" t="s">
        <v>226</v>
      </c>
      <c r="E27" s="40" t="e">
        <f>((E39+E73+E79)/'مشترك HSE '!E21)*1000000</f>
        <v>#DIV/0!</v>
      </c>
    </row>
    <row r="28" spans="1:5" x14ac:dyDescent="0.45">
      <c r="A28" s="69"/>
      <c r="B28" s="83"/>
      <c r="C28" s="11">
        <v>5</v>
      </c>
      <c r="D28" s="27" t="s">
        <v>227</v>
      </c>
      <c r="E28" s="40" t="e">
        <f>((E40+E74+E80)/'مشترك HSE '!E22)*1000000</f>
        <v>#DIV/0!</v>
      </c>
    </row>
    <row r="29" spans="1:5" ht="18" customHeight="1" x14ac:dyDescent="0.45">
      <c r="A29" s="69"/>
      <c r="B29" s="83" t="s">
        <v>15</v>
      </c>
      <c r="C29" s="82" t="s">
        <v>95</v>
      </c>
      <c r="D29" s="82"/>
      <c r="E29" s="51">
        <f t="shared" ref="E29" si="0">E30+E31</f>
        <v>0</v>
      </c>
    </row>
    <row r="30" spans="1:5" x14ac:dyDescent="0.45">
      <c r="A30" s="69"/>
      <c r="B30" s="83"/>
      <c r="C30" s="11">
        <v>1</v>
      </c>
      <c r="D30" s="27" t="s">
        <v>97</v>
      </c>
      <c r="E30" s="52"/>
    </row>
    <row r="31" spans="1:5" x14ac:dyDescent="0.45">
      <c r="A31" s="69"/>
      <c r="B31" s="83"/>
      <c r="C31" s="11">
        <v>2</v>
      </c>
      <c r="D31" s="27" t="s">
        <v>96</v>
      </c>
      <c r="E31" s="52"/>
    </row>
    <row r="32" spans="1:5" x14ac:dyDescent="0.45">
      <c r="A32" s="69"/>
      <c r="B32" s="83"/>
      <c r="C32" s="11">
        <v>3</v>
      </c>
      <c r="D32" s="27" t="s">
        <v>98</v>
      </c>
      <c r="E32" s="52"/>
    </row>
    <row r="33" spans="1:5" x14ac:dyDescent="0.45">
      <c r="A33" s="69"/>
      <c r="B33" s="83"/>
      <c r="C33" s="11">
        <v>4</v>
      </c>
      <c r="D33" s="27" t="s">
        <v>99</v>
      </c>
      <c r="E33" s="52"/>
    </row>
    <row r="34" spans="1:5" x14ac:dyDescent="0.45">
      <c r="A34" s="69"/>
      <c r="B34" s="83"/>
      <c r="C34" s="11">
        <v>5</v>
      </c>
      <c r="D34" s="27" t="s">
        <v>100</v>
      </c>
      <c r="E34" s="52"/>
    </row>
    <row r="35" spans="1:5" ht="18" customHeight="1" x14ac:dyDescent="0.45">
      <c r="A35" s="69"/>
      <c r="B35" s="83" t="s">
        <v>16</v>
      </c>
      <c r="C35" s="82" t="s">
        <v>17</v>
      </c>
      <c r="D35" s="82"/>
      <c r="E35" s="53">
        <f t="shared" ref="E35" si="1">E29+E51+E57+E63</f>
        <v>0</v>
      </c>
    </row>
    <row r="36" spans="1:5" x14ac:dyDescent="0.45">
      <c r="A36" s="69"/>
      <c r="B36" s="83"/>
      <c r="C36" s="11">
        <v>1</v>
      </c>
      <c r="D36" s="27" t="s">
        <v>101</v>
      </c>
      <c r="E36" s="53">
        <f t="shared" ref="E36" si="2">E30+E52+E58+E64</f>
        <v>0</v>
      </c>
    </row>
    <row r="37" spans="1:5" x14ac:dyDescent="0.45">
      <c r="A37" s="69"/>
      <c r="B37" s="83"/>
      <c r="C37" s="11">
        <v>2</v>
      </c>
      <c r="D37" s="27" t="s">
        <v>102</v>
      </c>
      <c r="E37" s="53">
        <f t="shared" ref="E37" si="3">E31+E53+E59+E65</f>
        <v>0</v>
      </c>
    </row>
    <row r="38" spans="1:5" x14ac:dyDescent="0.45">
      <c r="A38" s="69"/>
      <c r="B38" s="83"/>
      <c r="C38" s="11">
        <v>3</v>
      </c>
      <c r="D38" s="27" t="s">
        <v>103</v>
      </c>
      <c r="E38" s="53">
        <f t="shared" ref="E38" si="4">E32+E54+E60+E66</f>
        <v>0</v>
      </c>
    </row>
    <row r="39" spans="1:5" x14ac:dyDescent="0.45">
      <c r="A39" s="69"/>
      <c r="B39" s="83"/>
      <c r="C39" s="11">
        <v>4</v>
      </c>
      <c r="D39" s="27" t="s">
        <v>104</v>
      </c>
      <c r="E39" s="53">
        <f t="shared" ref="E39" si="5">E33+E55+E61+E67</f>
        <v>0</v>
      </c>
    </row>
    <row r="40" spans="1:5" x14ac:dyDescent="0.45">
      <c r="A40" s="69"/>
      <c r="B40" s="83"/>
      <c r="C40" s="11">
        <v>5</v>
      </c>
      <c r="D40" s="27" t="s">
        <v>105</v>
      </c>
      <c r="E40" s="53">
        <f t="shared" ref="E40" si="6">E34+E56+E62+E68</f>
        <v>0</v>
      </c>
    </row>
    <row r="41" spans="1:5" ht="18" customHeight="1" x14ac:dyDescent="0.45">
      <c r="A41" s="69"/>
      <c r="B41" s="83" t="s">
        <v>18</v>
      </c>
      <c r="C41" s="82" t="s">
        <v>106</v>
      </c>
      <c r="D41" s="82"/>
      <c r="E41" s="41"/>
    </row>
    <row r="42" spans="1:5" x14ac:dyDescent="0.45">
      <c r="A42" s="69"/>
      <c r="B42" s="83"/>
      <c r="C42" s="11">
        <v>1</v>
      </c>
      <c r="D42" s="27" t="s">
        <v>265</v>
      </c>
      <c r="E42" s="41"/>
    </row>
    <row r="43" spans="1:5" x14ac:dyDescent="0.45">
      <c r="A43" s="69"/>
      <c r="B43" s="83"/>
      <c r="C43" s="11">
        <v>2</v>
      </c>
      <c r="D43" s="27" t="s">
        <v>266</v>
      </c>
      <c r="E43" s="41"/>
    </row>
    <row r="44" spans="1:5" x14ac:dyDescent="0.45">
      <c r="A44" s="69"/>
      <c r="B44" s="83"/>
      <c r="C44" s="59">
        <v>3</v>
      </c>
      <c r="D44" s="27" t="s">
        <v>283</v>
      </c>
      <c r="E44" s="41"/>
    </row>
    <row r="45" spans="1:5" x14ac:dyDescent="0.45">
      <c r="A45" s="69"/>
      <c r="B45" s="83"/>
      <c r="C45" s="59">
        <v>4</v>
      </c>
      <c r="D45" s="27" t="s">
        <v>284</v>
      </c>
      <c r="E45" s="41"/>
    </row>
    <row r="46" spans="1:5" x14ac:dyDescent="0.45">
      <c r="A46" s="69"/>
      <c r="B46" s="83"/>
      <c r="C46" s="59">
        <v>5</v>
      </c>
      <c r="D46" s="27" t="s">
        <v>285</v>
      </c>
      <c r="E46" s="41"/>
    </row>
    <row r="47" spans="1:5" ht="18" customHeight="1" x14ac:dyDescent="0.45">
      <c r="A47" s="69"/>
      <c r="B47" s="83" t="s">
        <v>19</v>
      </c>
      <c r="C47" s="82" t="s">
        <v>107</v>
      </c>
      <c r="D47" s="82"/>
      <c r="E47" s="41"/>
    </row>
    <row r="48" spans="1:5" x14ac:dyDescent="0.45">
      <c r="A48" s="69"/>
      <c r="B48" s="83"/>
      <c r="C48" s="11">
        <v>1</v>
      </c>
      <c r="D48" s="27" t="s">
        <v>108</v>
      </c>
      <c r="E48" s="41"/>
    </row>
    <row r="49" spans="1:5" x14ac:dyDescent="0.45">
      <c r="A49" s="69"/>
      <c r="B49" s="83"/>
      <c r="C49" s="11">
        <v>2</v>
      </c>
      <c r="D49" s="27" t="s">
        <v>109</v>
      </c>
      <c r="E49" s="41"/>
    </row>
    <row r="50" spans="1:5" x14ac:dyDescent="0.45">
      <c r="A50" s="69"/>
      <c r="B50" s="83"/>
      <c r="C50" s="11">
        <v>3</v>
      </c>
      <c r="D50" s="27" t="s">
        <v>110</v>
      </c>
      <c r="E50" s="41"/>
    </row>
    <row r="51" spans="1:5" ht="19.5" x14ac:dyDescent="0.25">
      <c r="A51" s="69"/>
      <c r="B51" s="83" t="s">
        <v>209</v>
      </c>
      <c r="C51" s="82" t="s">
        <v>206</v>
      </c>
      <c r="D51" s="82"/>
      <c r="E51" s="50">
        <f t="shared" ref="E51" si="7">E52+E53</f>
        <v>0</v>
      </c>
    </row>
    <row r="52" spans="1:5" x14ac:dyDescent="0.25">
      <c r="A52" s="69"/>
      <c r="B52" s="83"/>
      <c r="C52" s="11">
        <v>1</v>
      </c>
      <c r="D52" s="27" t="s">
        <v>204</v>
      </c>
      <c r="E52" s="48"/>
    </row>
    <row r="53" spans="1:5" x14ac:dyDescent="0.25">
      <c r="A53" s="69"/>
      <c r="B53" s="83"/>
      <c r="C53" s="11">
        <v>2</v>
      </c>
      <c r="D53" s="27" t="s">
        <v>203</v>
      </c>
      <c r="E53" s="48"/>
    </row>
    <row r="54" spans="1:5" x14ac:dyDescent="0.25">
      <c r="A54" s="69"/>
      <c r="B54" s="83"/>
      <c r="C54" s="11">
        <v>3</v>
      </c>
      <c r="D54" s="27" t="s">
        <v>205</v>
      </c>
      <c r="E54" s="48"/>
    </row>
    <row r="55" spans="1:5" x14ac:dyDescent="0.25">
      <c r="A55" s="69"/>
      <c r="B55" s="83"/>
      <c r="C55" s="11">
        <v>4</v>
      </c>
      <c r="D55" s="27" t="s">
        <v>207</v>
      </c>
      <c r="E55" s="48"/>
    </row>
    <row r="56" spans="1:5" x14ac:dyDescent="0.25">
      <c r="A56" s="69"/>
      <c r="B56" s="83"/>
      <c r="C56" s="11">
        <v>5</v>
      </c>
      <c r="D56" s="27" t="s">
        <v>208</v>
      </c>
      <c r="E56" s="48"/>
    </row>
    <row r="57" spans="1:5" ht="19.5" x14ac:dyDescent="0.25">
      <c r="A57" s="69"/>
      <c r="B57" s="79" t="s">
        <v>210</v>
      </c>
      <c r="C57" s="82" t="s">
        <v>234</v>
      </c>
      <c r="D57" s="82"/>
      <c r="E57" s="50">
        <f t="shared" ref="E57" si="8">E58+E59</f>
        <v>0</v>
      </c>
    </row>
    <row r="58" spans="1:5" x14ac:dyDescent="0.25">
      <c r="A58" s="69"/>
      <c r="B58" s="80"/>
      <c r="C58" s="11">
        <v>1</v>
      </c>
      <c r="D58" s="27" t="s">
        <v>235</v>
      </c>
      <c r="E58" s="48">
        <v>0</v>
      </c>
    </row>
    <row r="59" spans="1:5" x14ac:dyDescent="0.25">
      <c r="A59" s="69"/>
      <c r="B59" s="80"/>
      <c r="C59" s="11">
        <v>2</v>
      </c>
      <c r="D59" s="27" t="s">
        <v>236</v>
      </c>
      <c r="E59" s="48">
        <v>0</v>
      </c>
    </row>
    <row r="60" spans="1:5" x14ac:dyDescent="0.25">
      <c r="A60" s="69"/>
      <c r="B60" s="80"/>
      <c r="C60" s="11">
        <v>3</v>
      </c>
      <c r="D60" s="27" t="s">
        <v>237</v>
      </c>
      <c r="E60" s="48">
        <v>0</v>
      </c>
    </row>
    <row r="61" spans="1:5" x14ac:dyDescent="0.25">
      <c r="A61" s="69"/>
      <c r="B61" s="80"/>
      <c r="C61" s="11">
        <v>4</v>
      </c>
      <c r="D61" s="27" t="s">
        <v>238</v>
      </c>
      <c r="E61" s="48">
        <v>0</v>
      </c>
    </row>
    <row r="62" spans="1:5" x14ac:dyDescent="0.25">
      <c r="A62" s="69"/>
      <c r="B62" s="81"/>
      <c r="C62" s="11">
        <v>5</v>
      </c>
      <c r="D62" s="27" t="s">
        <v>239</v>
      </c>
      <c r="E62" s="48">
        <v>0</v>
      </c>
    </row>
    <row r="63" spans="1:5" ht="19.5" x14ac:dyDescent="0.25">
      <c r="A63" s="69"/>
      <c r="B63" s="79" t="s">
        <v>211</v>
      </c>
      <c r="C63" s="82" t="s">
        <v>240</v>
      </c>
      <c r="D63" s="82"/>
      <c r="E63" s="50">
        <f t="shared" ref="E63" si="9">E64+E65</f>
        <v>0</v>
      </c>
    </row>
    <row r="64" spans="1:5" x14ac:dyDescent="0.25">
      <c r="A64" s="69"/>
      <c r="B64" s="80"/>
      <c r="C64" s="11">
        <v>1</v>
      </c>
      <c r="D64" s="27" t="s">
        <v>241</v>
      </c>
      <c r="E64" s="48"/>
    </row>
    <row r="65" spans="1:5" x14ac:dyDescent="0.25">
      <c r="A65" s="69"/>
      <c r="B65" s="80"/>
      <c r="C65" s="11">
        <v>2</v>
      </c>
      <c r="D65" s="27" t="s">
        <v>242</v>
      </c>
      <c r="E65" s="48"/>
    </row>
    <row r="66" spans="1:5" x14ac:dyDescent="0.25">
      <c r="A66" s="69"/>
      <c r="B66" s="80"/>
      <c r="C66" s="11">
        <v>3</v>
      </c>
      <c r="D66" s="27" t="s">
        <v>243</v>
      </c>
      <c r="E66" s="48"/>
    </row>
    <row r="67" spans="1:5" x14ac:dyDescent="0.25">
      <c r="A67" s="69"/>
      <c r="B67" s="80"/>
      <c r="C67" s="11">
        <v>4</v>
      </c>
      <c r="D67" s="27" t="s">
        <v>244</v>
      </c>
      <c r="E67" s="48"/>
    </row>
    <row r="68" spans="1:5" x14ac:dyDescent="0.25">
      <c r="A68" s="69"/>
      <c r="B68" s="81"/>
      <c r="C68" s="11">
        <v>5</v>
      </c>
      <c r="D68" s="27" t="s">
        <v>245</v>
      </c>
      <c r="E68" s="48"/>
    </row>
    <row r="69" spans="1:5" ht="19.5" x14ac:dyDescent="0.25">
      <c r="A69" s="69"/>
      <c r="B69" s="79" t="s">
        <v>212</v>
      </c>
      <c r="C69" s="82" t="s">
        <v>197</v>
      </c>
      <c r="D69" s="82"/>
      <c r="E69" s="50">
        <f t="shared" ref="E69" si="10">+E70+E71</f>
        <v>0</v>
      </c>
    </row>
    <row r="70" spans="1:5" x14ac:dyDescent="0.25">
      <c r="A70" s="69"/>
      <c r="B70" s="80"/>
      <c r="C70" s="11">
        <v>1</v>
      </c>
      <c r="D70" s="27" t="s">
        <v>202</v>
      </c>
      <c r="E70" s="48"/>
    </row>
    <row r="71" spans="1:5" x14ac:dyDescent="0.25">
      <c r="A71" s="69"/>
      <c r="B71" s="80"/>
      <c r="C71" s="11">
        <v>2</v>
      </c>
      <c r="D71" s="27" t="s">
        <v>198</v>
      </c>
      <c r="E71" s="48"/>
    </row>
    <row r="72" spans="1:5" x14ac:dyDescent="0.25">
      <c r="A72" s="69"/>
      <c r="B72" s="80"/>
      <c r="C72" s="11">
        <v>3</v>
      </c>
      <c r="D72" s="27" t="s">
        <v>199</v>
      </c>
      <c r="E72" s="48"/>
    </row>
    <row r="73" spans="1:5" x14ac:dyDescent="0.25">
      <c r="A73" s="69"/>
      <c r="B73" s="80"/>
      <c r="C73" s="11">
        <v>4</v>
      </c>
      <c r="D73" s="27" t="s">
        <v>200</v>
      </c>
      <c r="E73" s="48"/>
    </row>
    <row r="74" spans="1:5" x14ac:dyDescent="0.25">
      <c r="A74" s="69"/>
      <c r="B74" s="81"/>
      <c r="C74" s="11">
        <v>5</v>
      </c>
      <c r="D74" s="27" t="s">
        <v>201</v>
      </c>
      <c r="E74" s="48"/>
    </row>
    <row r="75" spans="1:5" ht="19.5" x14ac:dyDescent="0.25">
      <c r="A75" s="69"/>
      <c r="B75" s="79" t="s">
        <v>213</v>
      </c>
      <c r="C75" s="82" t="s">
        <v>246</v>
      </c>
      <c r="D75" s="82"/>
      <c r="E75" s="50">
        <f t="shared" ref="E75" si="11">E76+E77</f>
        <v>0</v>
      </c>
    </row>
    <row r="76" spans="1:5" x14ac:dyDescent="0.25">
      <c r="A76" s="69"/>
      <c r="B76" s="80"/>
      <c r="C76" s="11">
        <v>1</v>
      </c>
      <c r="D76" s="27" t="s">
        <v>247</v>
      </c>
      <c r="E76" s="48"/>
    </row>
    <row r="77" spans="1:5" x14ac:dyDescent="0.25">
      <c r="A77" s="69"/>
      <c r="B77" s="80"/>
      <c r="C77" s="11">
        <v>2</v>
      </c>
      <c r="D77" s="27" t="s">
        <v>248</v>
      </c>
      <c r="E77" s="48"/>
    </row>
    <row r="78" spans="1:5" x14ac:dyDescent="0.25">
      <c r="A78" s="69"/>
      <c r="B78" s="80"/>
      <c r="C78" s="11">
        <v>3</v>
      </c>
      <c r="D78" s="27" t="s">
        <v>249</v>
      </c>
      <c r="E78" s="48"/>
    </row>
    <row r="79" spans="1:5" x14ac:dyDescent="0.25">
      <c r="A79" s="69"/>
      <c r="B79" s="80"/>
      <c r="C79" s="11">
        <v>4</v>
      </c>
      <c r="D79" s="27" t="s">
        <v>250</v>
      </c>
      <c r="E79" s="48"/>
    </row>
    <row r="80" spans="1:5" x14ac:dyDescent="0.25">
      <c r="A80" s="69"/>
      <c r="B80" s="81"/>
      <c r="C80" s="11">
        <v>5</v>
      </c>
      <c r="D80" s="27" t="s">
        <v>251</v>
      </c>
      <c r="E80" s="48"/>
    </row>
  </sheetData>
  <sheetProtection algorithmName="SHA-512" hashValue="zeGquSnmcbB6nfVV3Wb51Tr+qUg0diLgs9Z+R8QHEPSjFwgxxIa21O5h+FK6A/+0LE9jMZVThOVlFBYvEnpzmQ==" saltValue="ii7yn7qtqo2wImIVwSEZjQ==" spinCount="100000" sheet="1" objects="1" scenarios="1"/>
  <mergeCells count="31">
    <mergeCell ref="B3:B8"/>
    <mergeCell ref="B9:B14"/>
    <mergeCell ref="B23:B28"/>
    <mergeCell ref="E1:E2"/>
    <mergeCell ref="A1:A2"/>
    <mergeCell ref="D1:D2"/>
    <mergeCell ref="B1:C2"/>
    <mergeCell ref="A3:A80"/>
    <mergeCell ref="C51:D51"/>
    <mergeCell ref="C57:D57"/>
    <mergeCell ref="C63:D63"/>
    <mergeCell ref="C69:D69"/>
    <mergeCell ref="C75:D75"/>
    <mergeCell ref="B51:B56"/>
    <mergeCell ref="C3:D3"/>
    <mergeCell ref="C9:D9"/>
    <mergeCell ref="B29:B34"/>
    <mergeCell ref="B47:B50"/>
    <mergeCell ref="C15:D15"/>
    <mergeCell ref="C23:D23"/>
    <mergeCell ref="B15:B22"/>
    <mergeCell ref="C29:D29"/>
    <mergeCell ref="C35:D35"/>
    <mergeCell ref="B35:B40"/>
    <mergeCell ref="C41:D41"/>
    <mergeCell ref="B41:B46"/>
    <mergeCell ref="B57:B62"/>
    <mergeCell ref="B63:B68"/>
    <mergeCell ref="B69:B74"/>
    <mergeCell ref="B75:B80"/>
    <mergeCell ref="C47:D47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rightToLeft="1" workbookViewId="0">
      <selection activeCell="E4" sqref="E4"/>
    </sheetView>
  </sheetViews>
  <sheetFormatPr defaultColWidth="9" defaultRowHeight="15" x14ac:dyDescent="0.25"/>
  <cols>
    <col min="1" max="1" width="9" style="3"/>
    <col min="2" max="3" width="7.42578125" style="3" customWidth="1"/>
    <col min="4" max="4" width="74.140625" style="3" customWidth="1"/>
    <col min="5" max="5" width="20.28515625" style="3" customWidth="1"/>
    <col min="6" max="16384" width="9" style="3"/>
  </cols>
  <sheetData>
    <row r="1" spans="1:5" ht="20.45" customHeight="1" x14ac:dyDescent="0.25">
      <c r="A1" s="71" t="s">
        <v>0</v>
      </c>
      <c r="B1" s="86" t="s">
        <v>1</v>
      </c>
      <c r="C1" s="87"/>
      <c r="D1" s="71" t="s">
        <v>2</v>
      </c>
      <c r="E1" s="93" t="s">
        <v>286</v>
      </c>
    </row>
    <row r="2" spans="1:5" ht="18.600000000000001" customHeight="1" x14ac:dyDescent="0.25">
      <c r="A2" s="71"/>
      <c r="B2" s="88"/>
      <c r="C2" s="89"/>
      <c r="D2" s="71"/>
      <c r="E2" s="94"/>
    </row>
    <row r="3" spans="1:5" ht="18.600000000000001" customHeight="1" x14ac:dyDescent="0.25">
      <c r="A3" s="69" t="s">
        <v>20</v>
      </c>
      <c r="B3" s="83" t="s">
        <v>21</v>
      </c>
      <c r="C3" s="91" t="s">
        <v>22</v>
      </c>
      <c r="D3" s="91"/>
      <c r="E3" s="50">
        <f t="shared" ref="E3" si="0">SUM(E4:E5)</f>
        <v>0</v>
      </c>
    </row>
    <row r="4" spans="1:5" ht="18" x14ac:dyDescent="0.25">
      <c r="A4" s="69"/>
      <c r="B4" s="83"/>
      <c r="C4" s="11">
        <v>1</v>
      </c>
      <c r="D4" s="29" t="s">
        <v>112</v>
      </c>
      <c r="E4" s="48"/>
    </row>
    <row r="5" spans="1:5" ht="18" x14ac:dyDescent="0.25">
      <c r="A5" s="69"/>
      <c r="B5" s="83"/>
      <c r="C5" s="11">
        <v>2</v>
      </c>
      <c r="D5" s="29" t="s">
        <v>113</v>
      </c>
      <c r="E5" s="48"/>
    </row>
    <row r="6" spans="1:5" ht="19.5" x14ac:dyDescent="0.25">
      <c r="A6" s="69"/>
      <c r="B6" s="83" t="s">
        <v>23</v>
      </c>
      <c r="C6" s="91" t="s">
        <v>122</v>
      </c>
      <c r="D6" s="91"/>
      <c r="E6" s="50">
        <f t="shared" ref="E6" si="1">SUM(E7:E8)</f>
        <v>0</v>
      </c>
    </row>
    <row r="7" spans="1:5" ht="18" x14ac:dyDescent="0.25">
      <c r="A7" s="69"/>
      <c r="B7" s="83"/>
      <c r="C7" s="11">
        <v>1</v>
      </c>
      <c r="D7" s="29" t="s">
        <v>114</v>
      </c>
      <c r="E7" s="48"/>
    </row>
    <row r="8" spans="1:5" ht="18" x14ac:dyDescent="0.25">
      <c r="A8" s="69"/>
      <c r="B8" s="83"/>
      <c r="C8" s="11">
        <v>2</v>
      </c>
      <c r="D8" s="29" t="s">
        <v>115</v>
      </c>
      <c r="E8" s="48"/>
    </row>
    <row r="9" spans="1:5" ht="19.5" x14ac:dyDescent="0.25">
      <c r="A9" s="69"/>
      <c r="B9" s="92" t="s">
        <v>24</v>
      </c>
      <c r="C9" s="91" t="s">
        <v>25</v>
      </c>
      <c r="D9" s="91"/>
      <c r="E9" s="50">
        <f t="shared" ref="E9" si="2">SUM(E10:E11)</f>
        <v>0</v>
      </c>
    </row>
    <row r="10" spans="1:5" ht="18" x14ac:dyDescent="0.25">
      <c r="A10" s="69"/>
      <c r="B10" s="92"/>
      <c r="C10" s="11">
        <v>1</v>
      </c>
      <c r="D10" s="29" t="s">
        <v>116</v>
      </c>
      <c r="E10" s="48"/>
    </row>
    <row r="11" spans="1:5" ht="18" x14ac:dyDescent="0.25">
      <c r="A11" s="69"/>
      <c r="B11" s="92"/>
      <c r="C11" s="11">
        <v>2</v>
      </c>
      <c r="D11" s="29" t="s">
        <v>117</v>
      </c>
      <c r="E11" s="48"/>
    </row>
    <row r="12" spans="1:5" ht="19.5" x14ac:dyDescent="0.25">
      <c r="A12" s="69"/>
      <c r="B12" s="92" t="s">
        <v>26</v>
      </c>
      <c r="C12" s="91" t="s">
        <v>27</v>
      </c>
      <c r="D12" s="91"/>
      <c r="E12" s="50">
        <f t="shared" ref="E12" si="3">SUM(E13:E14)</f>
        <v>0</v>
      </c>
    </row>
    <row r="13" spans="1:5" ht="18" x14ac:dyDescent="0.25">
      <c r="A13" s="69"/>
      <c r="B13" s="92"/>
      <c r="C13" s="11">
        <v>1</v>
      </c>
      <c r="D13" s="29" t="s">
        <v>118</v>
      </c>
      <c r="E13" s="48"/>
    </row>
    <row r="14" spans="1:5" ht="18" x14ac:dyDescent="0.25">
      <c r="A14" s="69"/>
      <c r="B14" s="92"/>
      <c r="C14" s="11">
        <v>2</v>
      </c>
      <c r="D14" s="29" t="s">
        <v>119</v>
      </c>
      <c r="E14" s="48"/>
    </row>
    <row r="15" spans="1:5" ht="19.5" x14ac:dyDescent="0.25">
      <c r="A15" s="69"/>
      <c r="B15" s="92" t="s">
        <v>28</v>
      </c>
      <c r="C15" s="91" t="s">
        <v>29</v>
      </c>
      <c r="D15" s="91"/>
      <c r="E15" s="50">
        <f t="shared" ref="E15" si="4">SUM(E16:E17)</f>
        <v>0</v>
      </c>
    </row>
    <row r="16" spans="1:5" ht="18" x14ac:dyDescent="0.25">
      <c r="A16" s="69"/>
      <c r="B16" s="92"/>
      <c r="C16" s="11">
        <v>1</v>
      </c>
      <c r="D16" s="29" t="s">
        <v>120</v>
      </c>
      <c r="E16" s="48"/>
    </row>
    <row r="17" spans="1:5" ht="18" x14ac:dyDescent="0.25">
      <c r="A17" s="69"/>
      <c r="B17" s="92"/>
      <c r="C17" s="11">
        <v>2</v>
      </c>
      <c r="D17" s="29" t="s">
        <v>121</v>
      </c>
      <c r="E17" s="48"/>
    </row>
    <row r="18" spans="1:5" ht="19.5" x14ac:dyDescent="0.25">
      <c r="A18" s="69"/>
      <c r="B18" s="92" t="s">
        <v>30</v>
      </c>
      <c r="C18" s="57" t="s">
        <v>31</v>
      </c>
      <c r="D18" s="57"/>
      <c r="E18" s="50">
        <f t="shared" ref="E18" si="5">SUM(E19:E20)</f>
        <v>0</v>
      </c>
    </row>
    <row r="19" spans="1:5" ht="18" x14ac:dyDescent="0.25">
      <c r="A19" s="69"/>
      <c r="B19" s="92"/>
      <c r="C19" s="11">
        <v>1</v>
      </c>
      <c r="D19" s="29" t="s">
        <v>124</v>
      </c>
      <c r="E19" s="48"/>
    </row>
    <row r="20" spans="1:5" ht="18" x14ac:dyDescent="0.25">
      <c r="A20" s="69"/>
      <c r="B20" s="92"/>
      <c r="C20" s="11">
        <v>2</v>
      </c>
      <c r="D20" s="29" t="s">
        <v>123</v>
      </c>
      <c r="E20" s="48"/>
    </row>
    <row r="21" spans="1:5" ht="19.5" x14ac:dyDescent="0.25">
      <c r="A21" s="69"/>
      <c r="B21" s="92" t="s">
        <v>32</v>
      </c>
      <c r="C21" s="91" t="s">
        <v>33</v>
      </c>
      <c r="D21" s="91"/>
      <c r="E21" s="50">
        <f t="shared" ref="E21" si="6">SUM(E22:E23)</f>
        <v>0</v>
      </c>
    </row>
    <row r="22" spans="1:5" ht="18" x14ac:dyDescent="0.25">
      <c r="A22" s="69"/>
      <c r="B22" s="92"/>
      <c r="C22" s="11">
        <v>1</v>
      </c>
      <c r="D22" s="29" t="s">
        <v>125</v>
      </c>
      <c r="E22" s="48"/>
    </row>
    <row r="23" spans="1:5" ht="18" x14ac:dyDescent="0.25">
      <c r="A23" s="69"/>
      <c r="B23" s="92"/>
      <c r="C23" s="11">
        <v>2</v>
      </c>
      <c r="D23" s="29" t="s">
        <v>126</v>
      </c>
      <c r="E23" s="48"/>
    </row>
    <row r="24" spans="1:5" ht="19.5" x14ac:dyDescent="0.25">
      <c r="A24" s="69"/>
      <c r="B24" s="92" t="s">
        <v>34</v>
      </c>
      <c r="C24" s="91" t="s">
        <v>35</v>
      </c>
      <c r="D24" s="91"/>
      <c r="E24" s="36" t="e">
        <f>(E39/E36)*100</f>
        <v>#DIV/0!</v>
      </c>
    </row>
    <row r="25" spans="1:5" ht="18" x14ac:dyDescent="0.25">
      <c r="A25" s="69"/>
      <c r="B25" s="92"/>
      <c r="C25" s="11">
        <v>1</v>
      </c>
      <c r="D25" s="29" t="s">
        <v>127</v>
      </c>
      <c r="E25" s="36" t="e">
        <f t="shared" ref="E25:E26" si="7">(E40/E37)*100</f>
        <v>#DIV/0!</v>
      </c>
    </row>
    <row r="26" spans="1:5" ht="18" x14ac:dyDescent="0.25">
      <c r="A26" s="69"/>
      <c r="B26" s="92"/>
      <c r="C26" s="11">
        <v>2</v>
      </c>
      <c r="D26" s="29" t="s">
        <v>128</v>
      </c>
      <c r="E26" s="36" t="e">
        <f t="shared" si="7"/>
        <v>#DIV/0!</v>
      </c>
    </row>
    <row r="27" spans="1:5" ht="19.5" x14ac:dyDescent="0.25">
      <c r="A27" s="69"/>
      <c r="B27" s="92" t="s">
        <v>36</v>
      </c>
      <c r="C27" s="91" t="s">
        <v>37</v>
      </c>
      <c r="D27" s="91"/>
      <c r="E27" s="36" t="e">
        <f>(E42/E36)*100</f>
        <v>#DIV/0!</v>
      </c>
    </row>
    <row r="28" spans="1:5" ht="18" x14ac:dyDescent="0.25">
      <c r="A28" s="69"/>
      <c r="B28" s="92"/>
      <c r="C28" s="11">
        <v>1</v>
      </c>
      <c r="D28" s="29" t="s">
        <v>129</v>
      </c>
      <c r="E28" s="36" t="e">
        <f t="shared" ref="E28:E29" si="8">(E43/E37)*100</f>
        <v>#DIV/0!</v>
      </c>
    </row>
    <row r="29" spans="1:5" ht="18" x14ac:dyDescent="0.25">
      <c r="A29" s="69"/>
      <c r="B29" s="92"/>
      <c r="C29" s="11">
        <v>2</v>
      </c>
      <c r="D29" s="29" t="s">
        <v>130</v>
      </c>
      <c r="E29" s="36" t="e">
        <f t="shared" si="8"/>
        <v>#DIV/0!</v>
      </c>
    </row>
    <row r="30" spans="1:5" ht="19.5" x14ac:dyDescent="0.25">
      <c r="A30" s="69"/>
      <c r="B30" s="92" t="s">
        <v>38</v>
      </c>
      <c r="C30" s="91" t="s">
        <v>39</v>
      </c>
      <c r="D30" s="91"/>
      <c r="E30" s="36" t="e">
        <f>(E45/E36)*100</f>
        <v>#DIV/0!</v>
      </c>
    </row>
    <row r="31" spans="1:5" ht="18" x14ac:dyDescent="0.25">
      <c r="A31" s="69"/>
      <c r="B31" s="92"/>
      <c r="C31" s="11">
        <v>1</v>
      </c>
      <c r="D31" s="29" t="s">
        <v>131</v>
      </c>
      <c r="E31" s="36" t="e">
        <f t="shared" ref="E31:E32" si="9">(E46/E37)*100</f>
        <v>#DIV/0!</v>
      </c>
    </row>
    <row r="32" spans="1:5" ht="18" x14ac:dyDescent="0.25">
      <c r="A32" s="69"/>
      <c r="B32" s="92"/>
      <c r="C32" s="11">
        <v>2</v>
      </c>
      <c r="D32" s="29" t="s">
        <v>132</v>
      </c>
      <c r="E32" s="36" t="e">
        <f t="shared" si="9"/>
        <v>#DIV/0!</v>
      </c>
    </row>
    <row r="33" spans="1:5" ht="19.5" x14ac:dyDescent="0.25">
      <c r="A33" s="69"/>
      <c r="B33" s="92" t="s">
        <v>40</v>
      </c>
      <c r="C33" s="91" t="s">
        <v>41</v>
      </c>
      <c r="D33" s="91"/>
      <c r="E33" s="36"/>
    </row>
    <row r="34" spans="1:5" ht="18" x14ac:dyDescent="0.25">
      <c r="A34" s="69"/>
      <c r="B34" s="92"/>
      <c r="C34" s="11">
        <v>1</v>
      </c>
      <c r="D34" s="29" t="s">
        <v>232</v>
      </c>
      <c r="E34" s="37"/>
    </row>
    <row r="35" spans="1:5" ht="18" x14ac:dyDescent="0.45">
      <c r="A35" s="69"/>
      <c r="B35" s="92"/>
      <c r="C35" s="11">
        <v>2</v>
      </c>
      <c r="D35" s="58" t="s">
        <v>233</v>
      </c>
      <c r="E35" s="37"/>
    </row>
    <row r="36" spans="1:5" ht="19.5" x14ac:dyDescent="0.25">
      <c r="A36" s="69"/>
      <c r="B36" s="92" t="s">
        <v>42</v>
      </c>
      <c r="C36" s="57" t="s">
        <v>43</v>
      </c>
      <c r="D36" s="57"/>
      <c r="E36" s="50">
        <f t="shared" ref="E36" si="10">SUM(E37:E38)</f>
        <v>0</v>
      </c>
    </row>
    <row r="37" spans="1:5" ht="18" x14ac:dyDescent="0.25">
      <c r="A37" s="69"/>
      <c r="B37" s="92"/>
      <c r="C37" s="11">
        <v>1</v>
      </c>
      <c r="D37" s="29" t="s">
        <v>133</v>
      </c>
      <c r="E37" s="48"/>
    </row>
    <row r="38" spans="1:5" ht="18" x14ac:dyDescent="0.25">
      <c r="A38" s="69"/>
      <c r="B38" s="92"/>
      <c r="C38" s="11">
        <v>2</v>
      </c>
      <c r="D38" s="29" t="s">
        <v>134</v>
      </c>
      <c r="E38" s="48"/>
    </row>
    <row r="39" spans="1:5" ht="19.5" x14ac:dyDescent="0.25">
      <c r="A39" s="69"/>
      <c r="B39" s="90" t="s">
        <v>271</v>
      </c>
      <c r="C39" s="91" t="s">
        <v>274</v>
      </c>
      <c r="D39" s="91"/>
      <c r="E39" s="48">
        <f>(E40+E41)</f>
        <v>0</v>
      </c>
    </row>
    <row r="40" spans="1:5" ht="18" x14ac:dyDescent="0.25">
      <c r="A40" s="69"/>
      <c r="B40" s="90"/>
      <c r="C40" s="11">
        <v>1</v>
      </c>
      <c r="D40" s="29" t="s">
        <v>277</v>
      </c>
      <c r="E40" s="48"/>
    </row>
    <row r="41" spans="1:5" ht="18" x14ac:dyDescent="0.25">
      <c r="A41" s="69"/>
      <c r="B41" s="90"/>
      <c r="C41" s="11">
        <v>2</v>
      </c>
      <c r="D41" s="29" t="s">
        <v>278</v>
      </c>
      <c r="E41" s="48"/>
    </row>
    <row r="42" spans="1:5" ht="19.5" x14ac:dyDescent="0.25">
      <c r="A42" s="69"/>
      <c r="B42" s="90" t="s">
        <v>272</v>
      </c>
      <c r="C42" s="91" t="s">
        <v>275</v>
      </c>
      <c r="D42" s="91"/>
      <c r="E42" s="48">
        <f>(E43+E44)</f>
        <v>0</v>
      </c>
    </row>
    <row r="43" spans="1:5" ht="18" x14ac:dyDescent="0.25">
      <c r="A43" s="69"/>
      <c r="B43" s="90"/>
      <c r="C43" s="11">
        <v>1</v>
      </c>
      <c r="D43" s="29" t="s">
        <v>279</v>
      </c>
      <c r="E43" s="48"/>
    </row>
    <row r="44" spans="1:5" ht="18" x14ac:dyDescent="0.25">
      <c r="A44" s="69"/>
      <c r="B44" s="90"/>
      <c r="C44" s="11">
        <v>2</v>
      </c>
      <c r="D44" s="29" t="s">
        <v>280</v>
      </c>
      <c r="E44" s="48"/>
    </row>
    <row r="45" spans="1:5" ht="19.5" x14ac:dyDescent="0.25">
      <c r="A45" s="69"/>
      <c r="B45" s="90" t="s">
        <v>273</v>
      </c>
      <c r="C45" s="91" t="s">
        <v>276</v>
      </c>
      <c r="D45" s="91"/>
      <c r="E45" s="48">
        <f>(E46+E47)</f>
        <v>0</v>
      </c>
    </row>
    <row r="46" spans="1:5" ht="18" x14ac:dyDescent="0.25">
      <c r="A46" s="69"/>
      <c r="B46" s="90"/>
      <c r="C46" s="11">
        <v>1</v>
      </c>
      <c r="D46" s="29" t="s">
        <v>281</v>
      </c>
      <c r="E46" s="48"/>
    </row>
    <row r="47" spans="1:5" ht="18" x14ac:dyDescent="0.25">
      <c r="A47" s="69"/>
      <c r="B47" s="90"/>
      <c r="C47" s="11">
        <v>2</v>
      </c>
      <c r="D47" s="29" t="s">
        <v>282</v>
      </c>
      <c r="E47" s="48"/>
    </row>
  </sheetData>
  <sheetProtection algorithmName="SHA-512" hashValue="79tEzRrslOL1mFT2XEMxDPIt2DcpohfevD/xcj9UDESP3xvPcC49bxxYdyYXecCvZhq/3nyCrGPOhzFM1aJanA==" saltValue="QcxlQ4ufDwk7u5nnXDhRgA==" spinCount="100000" sheet="1" objects="1" scenarios="1"/>
  <mergeCells count="33">
    <mergeCell ref="A1:A2"/>
    <mergeCell ref="D1:D2"/>
    <mergeCell ref="A3:A47"/>
    <mergeCell ref="B30:B32"/>
    <mergeCell ref="B18:B20"/>
    <mergeCell ref="B36:B38"/>
    <mergeCell ref="B1:C2"/>
    <mergeCell ref="B24:B26"/>
    <mergeCell ref="B27:B29"/>
    <mergeCell ref="B33:B35"/>
    <mergeCell ref="B6:B8"/>
    <mergeCell ref="B9:B11"/>
    <mergeCell ref="B12:B14"/>
    <mergeCell ref="C3:D3"/>
    <mergeCell ref="C6:D6"/>
    <mergeCell ref="B39:B41"/>
    <mergeCell ref="E1:E2"/>
    <mergeCell ref="C39:D39"/>
    <mergeCell ref="C42:D42"/>
    <mergeCell ref="C45:D45"/>
    <mergeCell ref="C27:D27"/>
    <mergeCell ref="B42:B44"/>
    <mergeCell ref="B45:B47"/>
    <mergeCell ref="B3:B5"/>
    <mergeCell ref="C15:D15"/>
    <mergeCell ref="B15:B17"/>
    <mergeCell ref="B21:B23"/>
    <mergeCell ref="C21:D21"/>
    <mergeCell ref="C24:D24"/>
    <mergeCell ref="C33:D33"/>
    <mergeCell ref="C12:D12"/>
    <mergeCell ref="C30:D30"/>
    <mergeCell ref="C9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rightToLeft="1" zoomScale="60" zoomScaleNormal="60" workbookViewId="0">
      <selection activeCell="E6" sqref="E6"/>
    </sheetView>
  </sheetViews>
  <sheetFormatPr defaultColWidth="9" defaultRowHeight="15" x14ac:dyDescent="0.25"/>
  <cols>
    <col min="1" max="2" width="9" style="3"/>
    <col min="3" max="3" width="4.7109375" style="3" customWidth="1"/>
    <col min="4" max="4" width="42.85546875" style="3" customWidth="1"/>
    <col min="5" max="5" width="24.140625" style="3" customWidth="1"/>
    <col min="6" max="16" width="20.5703125" style="3" customWidth="1"/>
    <col min="17" max="16384" width="9" style="3"/>
  </cols>
  <sheetData>
    <row r="1" spans="1:15" ht="21" x14ac:dyDescent="0.25">
      <c r="A1" s="71" t="s">
        <v>0</v>
      </c>
      <c r="B1" s="71" t="s">
        <v>1</v>
      </c>
      <c r="C1" s="86" t="s">
        <v>2</v>
      </c>
      <c r="D1" s="87"/>
      <c r="E1" s="106"/>
      <c r="F1" s="2"/>
      <c r="G1" s="2"/>
      <c r="H1" s="2"/>
    </row>
    <row r="2" spans="1:15" ht="18" customHeight="1" x14ac:dyDescent="0.25">
      <c r="A2" s="71"/>
      <c r="B2" s="71"/>
      <c r="C2" s="88"/>
      <c r="D2" s="89"/>
      <c r="E2" s="107"/>
      <c r="F2" s="4"/>
      <c r="G2" s="4"/>
      <c r="H2" s="4"/>
    </row>
    <row r="3" spans="1:15" ht="19.5" customHeight="1" x14ac:dyDescent="0.25">
      <c r="A3" s="101" t="s">
        <v>44</v>
      </c>
      <c r="B3" s="30" t="s">
        <v>45</v>
      </c>
      <c r="C3" s="99" t="s">
        <v>144</v>
      </c>
      <c r="D3" s="100"/>
      <c r="E3" s="37"/>
      <c r="F3" s="5"/>
      <c r="G3" s="5"/>
    </row>
    <row r="4" spans="1:15" ht="19.5" x14ac:dyDescent="0.25">
      <c r="A4" s="102"/>
      <c r="B4" s="30" t="s">
        <v>46</v>
      </c>
      <c r="C4" s="99" t="s">
        <v>188</v>
      </c>
      <c r="D4" s="100"/>
      <c r="E4" s="37"/>
      <c r="F4" s="5"/>
      <c r="G4" s="5"/>
    </row>
    <row r="5" spans="1:15" ht="19.5" x14ac:dyDescent="0.25">
      <c r="A5" s="102"/>
      <c r="B5" s="103" t="s">
        <v>47</v>
      </c>
      <c r="C5" s="99" t="s">
        <v>145</v>
      </c>
      <c r="D5" s="100"/>
      <c r="E5" s="37"/>
      <c r="F5" s="5"/>
      <c r="G5" s="5"/>
    </row>
    <row r="6" spans="1:15" ht="19.5" x14ac:dyDescent="0.25">
      <c r="A6" s="102"/>
      <c r="B6" s="104"/>
      <c r="C6" s="11">
        <v>1</v>
      </c>
      <c r="D6" s="31" t="s">
        <v>135</v>
      </c>
      <c r="E6" s="37"/>
      <c r="F6" s="5"/>
      <c r="G6" s="5"/>
    </row>
    <row r="7" spans="1:15" ht="19.5" x14ac:dyDescent="0.25">
      <c r="A7" s="102"/>
      <c r="B7" s="105"/>
      <c r="C7" s="11">
        <v>2</v>
      </c>
      <c r="D7" s="31" t="s">
        <v>136</v>
      </c>
      <c r="E7" s="37"/>
      <c r="F7" s="5"/>
      <c r="G7" s="5"/>
    </row>
    <row r="8" spans="1:15" ht="19.5" x14ac:dyDescent="0.25">
      <c r="A8" s="102"/>
      <c r="B8" s="30" t="s">
        <v>48</v>
      </c>
      <c r="C8" s="99" t="s">
        <v>49</v>
      </c>
      <c r="D8" s="100"/>
      <c r="E8" s="37"/>
      <c r="F8" s="5"/>
      <c r="G8" s="5"/>
    </row>
    <row r="9" spans="1:15" ht="19.5" x14ac:dyDescent="0.25">
      <c r="A9" s="102"/>
      <c r="B9" s="30" t="s">
        <v>50</v>
      </c>
      <c r="C9" s="99" t="s">
        <v>51</v>
      </c>
      <c r="D9" s="100"/>
      <c r="E9" s="37"/>
      <c r="F9" s="5"/>
      <c r="G9" s="5"/>
    </row>
    <row r="10" spans="1:15" ht="19.5" x14ac:dyDescent="0.25">
      <c r="A10" s="102"/>
      <c r="B10" s="30" t="s">
        <v>52</v>
      </c>
      <c r="C10" s="99" t="s">
        <v>53</v>
      </c>
      <c r="D10" s="100"/>
      <c r="E10" s="37"/>
      <c r="F10" s="5"/>
      <c r="G10" s="5"/>
    </row>
    <row r="11" spans="1:15" ht="19.5" customHeight="1" x14ac:dyDescent="0.5">
      <c r="A11" s="102"/>
      <c r="B11" s="103" t="s">
        <v>54</v>
      </c>
      <c r="C11" s="114" t="s">
        <v>55</v>
      </c>
      <c r="D11" s="115"/>
      <c r="E11" s="96" t="s">
        <v>161</v>
      </c>
      <c r="F11" s="95" t="s">
        <v>162</v>
      </c>
      <c r="G11" s="98" t="s">
        <v>160</v>
      </c>
      <c r="H11" s="98"/>
      <c r="I11" s="98" t="s">
        <v>164</v>
      </c>
      <c r="J11" s="98"/>
      <c r="K11" s="98"/>
      <c r="L11" s="98"/>
      <c r="M11" s="98"/>
      <c r="N11" s="98"/>
      <c r="O11" s="98"/>
    </row>
    <row r="12" spans="1:15" ht="72" customHeight="1" x14ac:dyDescent="0.25">
      <c r="A12" s="102"/>
      <c r="B12" s="104"/>
      <c r="C12" s="116"/>
      <c r="D12" s="117"/>
      <c r="E12" s="97"/>
      <c r="F12" s="95"/>
      <c r="G12" s="34" t="s">
        <v>176</v>
      </c>
      <c r="H12" s="34" t="s">
        <v>177</v>
      </c>
      <c r="I12" s="34" t="s">
        <v>163</v>
      </c>
      <c r="J12" s="34" t="s">
        <v>154</v>
      </c>
      <c r="K12" s="34" t="s">
        <v>155</v>
      </c>
      <c r="L12" s="34" t="s">
        <v>156</v>
      </c>
      <c r="M12" s="34" t="s">
        <v>157</v>
      </c>
      <c r="N12" s="34" t="s">
        <v>158</v>
      </c>
      <c r="O12" s="34" t="s">
        <v>159</v>
      </c>
    </row>
    <row r="13" spans="1:15" ht="19.5" customHeight="1" x14ac:dyDescent="0.25">
      <c r="A13" s="102"/>
      <c r="B13" s="104"/>
      <c r="C13" s="116"/>
      <c r="D13" s="117"/>
      <c r="E13" s="35" t="s">
        <v>146</v>
      </c>
      <c r="F13" s="37"/>
      <c r="G13" s="37"/>
      <c r="H13" s="43"/>
      <c r="I13" s="43"/>
      <c r="J13" s="43"/>
      <c r="K13" s="43"/>
      <c r="L13" s="43"/>
      <c r="M13" s="43"/>
      <c r="N13" s="43"/>
      <c r="O13" s="43"/>
    </row>
    <row r="14" spans="1:15" ht="19.5" customHeight="1" x14ac:dyDescent="0.25">
      <c r="A14" s="102"/>
      <c r="B14" s="104"/>
      <c r="C14" s="116"/>
      <c r="D14" s="117"/>
      <c r="E14" s="35" t="s">
        <v>147</v>
      </c>
      <c r="F14" s="37"/>
      <c r="G14" s="37"/>
      <c r="H14" s="43"/>
      <c r="I14" s="43"/>
      <c r="J14" s="43"/>
      <c r="K14" s="43"/>
      <c r="L14" s="43"/>
      <c r="M14" s="43"/>
      <c r="N14" s="43"/>
      <c r="O14" s="43"/>
    </row>
    <row r="15" spans="1:15" ht="19.5" customHeight="1" x14ac:dyDescent="0.25">
      <c r="A15" s="102"/>
      <c r="B15" s="104"/>
      <c r="C15" s="116"/>
      <c r="D15" s="117"/>
      <c r="E15" s="35" t="s">
        <v>148</v>
      </c>
      <c r="F15" s="37"/>
      <c r="G15" s="37"/>
      <c r="H15" s="43"/>
      <c r="I15" s="43"/>
      <c r="J15" s="43"/>
      <c r="K15" s="43"/>
      <c r="L15" s="43"/>
      <c r="M15" s="43"/>
      <c r="N15" s="43"/>
      <c r="O15" s="43"/>
    </row>
    <row r="16" spans="1:15" ht="19.5" customHeight="1" x14ac:dyDescent="0.25">
      <c r="A16" s="102"/>
      <c r="B16" s="104"/>
      <c r="C16" s="116"/>
      <c r="D16" s="117"/>
      <c r="E16" s="35" t="s">
        <v>149</v>
      </c>
      <c r="F16" s="37"/>
      <c r="G16" s="37"/>
      <c r="H16" s="43"/>
      <c r="I16" s="43"/>
      <c r="J16" s="43"/>
      <c r="K16" s="43"/>
      <c r="L16" s="43"/>
      <c r="M16" s="43"/>
      <c r="N16" s="43"/>
      <c r="O16" s="43"/>
    </row>
    <row r="17" spans="1:15" ht="19.5" customHeight="1" x14ac:dyDescent="0.25">
      <c r="A17" s="102"/>
      <c r="B17" s="104"/>
      <c r="C17" s="116"/>
      <c r="D17" s="117"/>
      <c r="E17" s="35" t="s">
        <v>150</v>
      </c>
      <c r="F17" s="37"/>
      <c r="G17" s="37"/>
      <c r="H17" s="43"/>
      <c r="I17" s="43"/>
      <c r="J17" s="43"/>
      <c r="K17" s="43"/>
      <c r="L17" s="43"/>
      <c r="M17" s="43"/>
      <c r="N17" s="43"/>
      <c r="O17" s="43"/>
    </row>
    <row r="18" spans="1:15" ht="19.5" customHeight="1" x14ac:dyDescent="0.25">
      <c r="A18" s="102"/>
      <c r="B18" s="104"/>
      <c r="C18" s="116"/>
      <c r="D18" s="117"/>
      <c r="E18" s="35" t="s">
        <v>151</v>
      </c>
      <c r="F18" s="37"/>
      <c r="G18" s="37"/>
      <c r="H18" s="43"/>
      <c r="I18" s="43"/>
      <c r="J18" s="43"/>
      <c r="K18" s="43"/>
      <c r="L18" s="43"/>
      <c r="M18" s="43"/>
      <c r="N18" s="43"/>
      <c r="O18" s="43"/>
    </row>
    <row r="19" spans="1:15" ht="19.5" customHeight="1" x14ac:dyDescent="0.25">
      <c r="A19" s="102"/>
      <c r="B19" s="104"/>
      <c r="C19" s="116"/>
      <c r="D19" s="117"/>
      <c r="E19" s="35" t="s">
        <v>153</v>
      </c>
      <c r="F19" s="37"/>
      <c r="G19" s="37"/>
      <c r="H19" s="43"/>
      <c r="I19" s="43"/>
      <c r="J19" s="43"/>
      <c r="K19" s="43"/>
      <c r="L19" s="43"/>
      <c r="M19" s="43"/>
      <c r="N19" s="43"/>
      <c r="O19" s="43"/>
    </row>
    <row r="20" spans="1:15" ht="19.5" customHeight="1" x14ac:dyDescent="0.25">
      <c r="A20" s="102"/>
      <c r="B20" s="105"/>
      <c r="C20" s="118"/>
      <c r="D20" s="119"/>
      <c r="E20" s="35" t="s">
        <v>152</v>
      </c>
      <c r="F20" s="36">
        <f>SUM(F13:F19)</f>
        <v>0</v>
      </c>
      <c r="G20" s="36">
        <f t="shared" ref="G20:O20" si="0">SUM(G13:G19)</f>
        <v>0</v>
      </c>
      <c r="H20" s="36">
        <f t="shared" si="0"/>
        <v>0</v>
      </c>
      <c r="I20" s="36">
        <f t="shared" si="0"/>
        <v>0</v>
      </c>
      <c r="J20" s="36">
        <f t="shared" si="0"/>
        <v>0</v>
      </c>
      <c r="K20" s="36">
        <f t="shared" si="0"/>
        <v>0</v>
      </c>
      <c r="L20" s="36">
        <f t="shared" si="0"/>
        <v>0</v>
      </c>
      <c r="M20" s="36">
        <f t="shared" si="0"/>
        <v>0</v>
      </c>
      <c r="N20" s="36">
        <f t="shared" si="0"/>
        <v>0</v>
      </c>
      <c r="O20" s="36">
        <f t="shared" si="0"/>
        <v>0</v>
      </c>
    </row>
    <row r="21" spans="1:15" ht="19.5" x14ac:dyDescent="0.25">
      <c r="A21" s="102"/>
      <c r="B21" s="30" t="s">
        <v>56</v>
      </c>
      <c r="C21" s="99" t="s">
        <v>57</v>
      </c>
      <c r="D21" s="100"/>
      <c r="E21" s="37"/>
      <c r="F21" s="5"/>
      <c r="G21" s="5"/>
    </row>
    <row r="22" spans="1:15" ht="19.5" x14ac:dyDescent="0.25">
      <c r="A22" s="102"/>
      <c r="B22" s="30" t="s">
        <v>58</v>
      </c>
      <c r="C22" s="99" t="s">
        <v>59</v>
      </c>
      <c r="D22" s="100"/>
      <c r="E22" s="37"/>
      <c r="F22" s="5"/>
      <c r="G22" s="5"/>
    </row>
    <row r="23" spans="1:15" ht="19.5" x14ac:dyDescent="0.25">
      <c r="A23" s="102"/>
      <c r="B23" s="30" t="s">
        <v>60</v>
      </c>
      <c r="C23" s="99" t="s">
        <v>61</v>
      </c>
      <c r="D23" s="100"/>
      <c r="E23" s="37"/>
      <c r="F23" s="5"/>
      <c r="G23" s="5"/>
    </row>
    <row r="24" spans="1:15" ht="19.5" x14ac:dyDescent="0.25">
      <c r="A24" s="102"/>
      <c r="B24" s="30" t="s">
        <v>62</v>
      </c>
      <c r="C24" s="99" t="s">
        <v>63</v>
      </c>
      <c r="D24" s="100"/>
      <c r="E24" s="37"/>
      <c r="F24" s="5"/>
      <c r="G24" s="5"/>
    </row>
    <row r="25" spans="1:15" ht="20.25" customHeight="1" x14ac:dyDescent="0.25">
      <c r="A25" s="102"/>
      <c r="B25" s="103" t="s">
        <v>64</v>
      </c>
      <c r="C25" s="108" t="s">
        <v>182</v>
      </c>
      <c r="D25" s="109"/>
      <c r="E25" s="121"/>
      <c r="F25" s="95" t="s">
        <v>165</v>
      </c>
      <c r="G25" s="95"/>
      <c r="H25" s="95" t="s">
        <v>166</v>
      </c>
      <c r="I25" s="95"/>
      <c r="J25" s="95"/>
      <c r="K25" s="95"/>
    </row>
    <row r="26" spans="1:15" ht="20.25" customHeight="1" x14ac:dyDescent="0.25">
      <c r="A26" s="102"/>
      <c r="B26" s="104"/>
      <c r="C26" s="110"/>
      <c r="D26" s="111"/>
      <c r="E26" s="121"/>
      <c r="F26" s="95" t="s">
        <v>167</v>
      </c>
      <c r="G26" s="95" t="s">
        <v>168</v>
      </c>
      <c r="H26" s="95" t="s">
        <v>167</v>
      </c>
      <c r="I26" s="95"/>
      <c r="J26" s="95" t="s">
        <v>168</v>
      </c>
      <c r="K26" s="95"/>
    </row>
    <row r="27" spans="1:15" ht="19.5" customHeight="1" x14ac:dyDescent="0.25">
      <c r="A27" s="102"/>
      <c r="B27" s="104"/>
      <c r="C27" s="110"/>
      <c r="D27" s="111"/>
      <c r="E27" s="121"/>
      <c r="F27" s="95"/>
      <c r="G27" s="95"/>
      <c r="H27" s="95" t="s">
        <v>169</v>
      </c>
      <c r="I27" s="34" t="s">
        <v>170</v>
      </c>
      <c r="J27" s="34" t="s">
        <v>172</v>
      </c>
      <c r="K27" s="34" t="s">
        <v>170</v>
      </c>
    </row>
    <row r="28" spans="1:15" ht="19.5" x14ac:dyDescent="0.25">
      <c r="A28" s="102"/>
      <c r="B28" s="104"/>
      <c r="C28" s="110"/>
      <c r="D28" s="111"/>
      <c r="E28" s="121"/>
      <c r="F28" s="95"/>
      <c r="G28" s="95"/>
      <c r="H28" s="95"/>
      <c r="I28" s="34" t="s">
        <v>171</v>
      </c>
      <c r="J28" s="34" t="s">
        <v>173</v>
      </c>
      <c r="K28" s="34" t="s">
        <v>171</v>
      </c>
    </row>
    <row r="29" spans="1:15" ht="39" x14ac:dyDescent="0.25">
      <c r="A29" s="102"/>
      <c r="B29" s="104"/>
      <c r="C29" s="110"/>
      <c r="D29" s="111"/>
      <c r="E29" s="34" t="s">
        <v>174</v>
      </c>
      <c r="F29" s="44"/>
      <c r="G29" s="44"/>
      <c r="H29" s="44"/>
      <c r="I29" s="44"/>
      <c r="J29" s="44"/>
      <c r="K29" s="44"/>
    </row>
    <row r="30" spans="1:15" ht="19.5" x14ac:dyDescent="0.25">
      <c r="A30" s="102"/>
      <c r="B30" s="105"/>
      <c r="C30" s="112"/>
      <c r="D30" s="113"/>
      <c r="E30" s="34" t="s">
        <v>175</v>
      </c>
      <c r="F30" s="44"/>
      <c r="G30" s="44"/>
      <c r="H30" s="44"/>
      <c r="I30" s="44"/>
      <c r="J30" s="44"/>
      <c r="K30" s="44"/>
    </row>
    <row r="31" spans="1:15" ht="19.5" x14ac:dyDescent="0.25">
      <c r="A31" s="102"/>
      <c r="B31" s="32" t="s">
        <v>65</v>
      </c>
      <c r="C31" s="99" t="s">
        <v>67</v>
      </c>
      <c r="D31" s="100"/>
      <c r="E31" s="37"/>
      <c r="F31" s="5"/>
      <c r="G31" s="5"/>
    </row>
    <row r="32" spans="1:15" ht="19.5" x14ac:dyDescent="0.25">
      <c r="A32" s="102"/>
      <c r="B32" s="30" t="s">
        <v>66</v>
      </c>
      <c r="C32" s="99" t="s">
        <v>111</v>
      </c>
      <c r="D32" s="100"/>
      <c r="E32" s="37"/>
      <c r="F32" s="5"/>
      <c r="G32" s="5"/>
    </row>
    <row r="33" spans="1:7" ht="19.5" x14ac:dyDescent="0.25">
      <c r="A33" s="102"/>
      <c r="B33" s="30" t="s">
        <v>68</v>
      </c>
      <c r="C33" s="99" t="s">
        <v>70</v>
      </c>
      <c r="D33" s="100"/>
      <c r="E33" s="37"/>
      <c r="F33" s="5"/>
      <c r="G33" s="5"/>
    </row>
    <row r="34" spans="1:7" ht="19.5" x14ac:dyDescent="0.25">
      <c r="A34" s="102"/>
      <c r="B34" s="30" t="s">
        <v>69</v>
      </c>
      <c r="C34" s="99" t="s">
        <v>72</v>
      </c>
      <c r="D34" s="100"/>
      <c r="E34" s="37"/>
      <c r="F34" s="5"/>
      <c r="G34" s="5"/>
    </row>
    <row r="35" spans="1:7" ht="19.5" x14ac:dyDescent="0.25">
      <c r="A35" s="102"/>
      <c r="B35" s="30" t="s">
        <v>71</v>
      </c>
      <c r="C35" s="99" t="s">
        <v>74</v>
      </c>
      <c r="D35" s="100"/>
      <c r="E35" s="45"/>
      <c r="F35" s="5"/>
      <c r="G35" s="5"/>
    </row>
    <row r="36" spans="1:7" ht="19.5" x14ac:dyDescent="0.25">
      <c r="A36" s="102"/>
      <c r="B36" s="30" t="s">
        <v>73</v>
      </c>
      <c r="C36" s="99" t="s">
        <v>76</v>
      </c>
      <c r="D36" s="120"/>
      <c r="E36" s="37"/>
      <c r="F36" s="5"/>
    </row>
    <row r="37" spans="1:7" ht="19.5" x14ac:dyDescent="0.25">
      <c r="A37" s="102"/>
      <c r="B37" s="30" t="s">
        <v>75</v>
      </c>
      <c r="C37" s="99" t="s">
        <v>78</v>
      </c>
      <c r="D37" s="120"/>
      <c r="E37" s="37"/>
    </row>
    <row r="38" spans="1:7" ht="19.5" x14ac:dyDescent="0.25">
      <c r="A38" s="102"/>
      <c r="B38" s="103" t="s">
        <v>77</v>
      </c>
      <c r="C38" s="108" t="s">
        <v>79</v>
      </c>
      <c r="D38" s="109"/>
      <c r="E38" s="36" t="e">
        <f>(E40/E39)*100</f>
        <v>#DIV/0!</v>
      </c>
    </row>
    <row r="39" spans="1:7" ht="19.5" x14ac:dyDescent="0.5">
      <c r="A39" s="102"/>
      <c r="B39" s="104"/>
      <c r="C39" s="11">
        <v>1</v>
      </c>
      <c r="D39" s="33" t="s">
        <v>179</v>
      </c>
      <c r="E39" s="42"/>
    </row>
    <row r="40" spans="1:7" ht="19.5" x14ac:dyDescent="0.5">
      <c r="A40" s="102"/>
      <c r="B40" s="105"/>
      <c r="C40" s="11">
        <v>2</v>
      </c>
      <c r="D40" s="33" t="s">
        <v>178</v>
      </c>
      <c r="E40" s="42"/>
    </row>
  </sheetData>
  <sheetProtection algorithmName="SHA-512" hashValue="WuhiXdhA9qeRQ/2vbpFflrAVkUovLrxdfJZv2jUPmMIuAqcgwwXTM26AvtkBrjHKuwmjHbF7c/ijwzUBBN3utw==" saltValue="7dHiXdBrU+3UXkMd165hVw==" spinCount="100000" sheet="1" objects="1" scenarios="1"/>
  <mergeCells count="41">
    <mergeCell ref="E25:E28"/>
    <mergeCell ref="C21:D21"/>
    <mergeCell ref="C22:D22"/>
    <mergeCell ref="C23:D23"/>
    <mergeCell ref="C24:D24"/>
    <mergeCell ref="B38:B40"/>
    <mergeCell ref="B5:B7"/>
    <mergeCell ref="C25:D30"/>
    <mergeCell ref="C38:D38"/>
    <mergeCell ref="C11:D20"/>
    <mergeCell ref="B11:B20"/>
    <mergeCell ref="C31:D31"/>
    <mergeCell ref="C37:D37"/>
    <mergeCell ref="C32:D32"/>
    <mergeCell ref="C33:D33"/>
    <mergeCell ref="C34:D34"/>
    <mergeCell ref="C35:D35"/>
    <mergeCell ref="C36:D36"/>
    <mergeCell ref="F25:G25"/>
    <mergeCell ref="H25:K25"/>
    <mergeCell ref="F26:F28"/>
    <mergeCell ref="G26:G28"/>
    <mergeCell ref="H26:I26"/>
    <mergeCell ref="J26:K26"/>
    <mergeCell ref="H27:H28"/>
    <mergeCell ref="F11:F12"/>
    <mergeCell ref="E11:E12"/>
    <mergeCell ref="G11:H11"/>
    <mergeCell ref="I11:O11"/>
    <mergeCell ref="A1:A2"/>
    <mergeCell ref="B1:B2"/>
    <mergeCell ref="C3:D3"/>
    <mergeCell ref="C4:D4"/>
    <mergeCell ref="C5:D5"/>
    <mergeCell ref="C8:D8"/>
    <mergeCell ref="C9:D9"/>
    <mergeCell ref="C10:D10"/>
    <mergeCell ref="A3:A40"/>
    <mergeCell ref="B25:B30"/>
    <mergeCell ref="E1:E2"/>
    <mergeCell ref="C1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7"/>
  <sheetViews>
    <sheetView rightToLeft="1" tabSelected="1" workbookViewId="0">
      <selection sqref="A1:H1"/>
    </sheetView>
  </sheetViews>
  <sheetFormatPr defaultRowHeight="19.5" x14ac:dyDescent="0.5"/>
  <cols>
    <col min="1" max="1" width="5.42578125" style="19" customWidth="1"/>
    <col min="2" max="2" width="11.28515625" style="19" customWidth="1"/>
    <col min="3" max="3" width="9" style="19"/>
    <col min="4" max="4" width="10" style="19" customWidth="1"/>
    <col min="5" max="5" width="7.7109375" style="19" customWidth="1"/>
    <col min="6" max="6" width="15" style="19" customWidth="1"/>
    <col min="7" max="7" width="21" style="19" customWidth="1"/>
    <col min="8" max="8" width="19.85546875" style="19" customWidth="1"/>
    <col min="9" max="10" width="9" style="19"/>
    <col min="11" max="12" width="9" style="3"/>
    <col min="19" max="19" width="14.140625" style="1" customWidth="1"/>
  </cols>
  <sheetData>
    <row r="1" spans="1:8" ht="22.5" x14ac:dyDescent="0.5">
      <c r="A1" s="122" t="s">
        <v>289</v>
      </c>
      <c r="B1" s="122"/>
      <c r="C1" s="122"/>
      <c r="D1" s="122"/>
      <c r="E1" s="122"/>
      <c r="F1" s="122"/>
      <c r="G1" s="122"/>
      <c r="H1" s="122"/>
    </row>
    <row r="2" spans="1:8" ht="57.75" customHeight="1" x14ac:dyDescent="0.5">
      <c r="A2" s="20" t="s">
        <v>180</v>
      </c>
      <c r="B2" s="20" t="s">
        <v>183</v>
      </c>
      <c r="C2" s="21" t="s">
        <v>184</v>
      </c>
      <c r="D2" s="20" t="s">
        <v>185</v>
      </c>
      <c r="E2" s="20" t="s">
        <v>186</v>
      </c>
      <c r="F2" s="22" t="s">
        <v>196</v>
      </c>
      <c r="G2" s="23" t="s">
        <v>181</v>
      </c>
      <c r="H2" s="21" t="s">
        <v>187</v>
      </c>
    </row>
    <row r="3" spans="1:8" ht="21" x14ac:dyDescent="0.5">
      <c r="A3" s="20">
        <v>1</v>
      </c>
      <c r="B3" s="24"/>
      <c r="C3" s="24"/>
      <c r="D3" s="24"/>
      <c r="E3" s="60"/>
      <c r="F3" s="60"/>
      <c r="G3" s="24"/>
      <c r="H3" s="26"/>
    </row>
    <row r="4" spans="1:8" ht="21" x14ac:dyDescent="0.5">
      <c r="A4" s="20">
        <v>2</v>
      </c>
      <c r="B4" s="24"/>
      <c r="C4" s="24"/>
      <c r="D4" s="24"/>
      <c r="E4" s="60"/>
      <c r="F4" s="60"/>
      <c r="G4" s="24"/>
      <c r="H4" s="26"/>
    </row>
    <row r="5" spans="1:8" ht="21" x14ac:dyDescent="0.5">
      <c r="A5" s="20">
        <v>3</v>
      </c>
      <c r="B5" s="24"/>
      <c r="C5" s="24"/>
      <c r="D5" s="24"/>
      <c r="E5" s="60"/>
      <c r="F5" s="60"/>
      <c r="G5" s="24"/>
      <c r="H5" s="26"/>
    </row>
    <row r="6" spans="1:8" ht="55.5" customHeight="1" x14ac:dyDescent="0.5">
      <c r="A6" s="20">
        <v>4</v>
      </c>
      <c r="B6" s="24"/>
      <c r="C6" s="24"/>
      <c r="D6" s="24"/>
      <c r="E6" s="60"/>
      <c r="F6" s="60"/>
      <c r="G6" s="24"/>
      <c r="H6" s="26"/>
    </row>
    <row r="7" spans="1:8" ht="21" x14ac:dyDescent="0.5">
      <c r="A7" s="20">
        <v>5</v>
      </c>
      <c r="B7" s="24"/>
      <c r="C7" s="24"/>
      <c r="D7" s="24"/>
      <c r="E7" s="60"/>
      <c r="F7" s="60"/>
      <c r="G7" s="24"/>
      <c r="H7" s="26"/>
    </row>
    <row r="8" spans="1:8" ht="30.75" customHeight="1" x14ac:dyDescent="0.5">
      <c r="A8" s="20">
        <v>6</v>
      </c>
      <c r="B8" s="24"/>
      <c r="C8" s="24"/>
      <c r="D8" s="24"/>
      <c r="E8" s="60"/>
      <c r="F8" s="60"/>
      <c r="G8" s="24"/>
      <c r="H8" s="26"/>
    </row>
    <row r="9" spans="1:8" ht="21" x14ac:dyDescent="0.5">
      <c r="A9" s="20">
        <v>7</v>
      </c>
      <c r="B9" s="24"/>
      <c r="C9" s="24"/>
      <c r="D9" s="24"/>
      <c r="E9" s="60"/>
      <c r="F9" s="60"/>
      <c r="G9" s="24"/>
      <c r="H9" s="26"/>
    </row>
    <row r="10" spans="1:8" ht="21" x14ac:dyDescent="0.5">
      <c r="A10" s="20">
        <v>8</v>
      </c>
      <c r="B10" s="24"/>
      <c r="C10" s="24"/>
      <c r="D10" s="24"/>
      <c r="E10" s="60"/>
      <c r="F10" s="60"/>
      <c r="G10" s="24"/>
      <c r="H10" s="26"/>
    </row>
    <row r="11" spans="1:8" ht="24" x14ac:dyDescent="0.5">
      <c r="A11" s="20">
        <v>9</v>
      </c>
      <c r="B11" s="24"/>
      <c r="C11" s="24"/>
      <c r="D11" s="24"/>
      <c r="E11" s="25"/>
      <c r="F11" s="25"/>
      <c r="G11" s="24"/>
      <c r="H11" s="26"/>
    </row>
    <row r="12" spans="1:8" ht="24" x14ac:dyDescent="0.5">
      <c r="A12" s="20">
        <v>10</v>
      </c>
      <c r="B12" s="24"/>
      <c r="C12" s="24"/>
      <c r="D12" s="24"/>
      <c r="E12" s="25"/>
      <c r="F12" s="25"/>
      <c r="G12" s="24"/>
      <c r="H12" s="26"/>
    </row>
    <row r="13" spans="1:8" ht="24" x14ac:dyDescent="0.5">
      <c r="A13" s="20">
        <v>11</v>
      </c>
      <c r="B13" s="24"/>
      <c r="C13" s="24"/>
      <c r="D13" s="24"/>
      <c r="E13" s="25"/>
      <c r="F13" s="25"/>
      <c r="G13" s="24"/>
      <c r="H13" s="26"/>
    </row>
    <row r="14" spans="1:8" ht="24" x14ac:dyDescent="0.5">
      <c r="A14" s="20">
        <v>12</v>
      </c>
      <c r="B14" s="24"/>
      <c r="C14" s="24"/>
      <c r="D14" s="24"/>
      <c r="E14" s="25"/>
      <c r="F14" s="25"/>
      <c r="G14" s="24"/>
      <c r="H14" s="26"/>
    </row>
    <row r="15" spans="1:8" ht="24" x14ac:dyDescent="0.5">
      <c r="A15" s="20">
        <v>13</v>
      </c>
      <c r="B15" s="24"/>
      <c r="C15" s="24"/>
      <c r="D15" s="24"/>
      <c r="E15" s="25"/>
      <c r="F15" s="25"/>
      <c r="G15" s="24"/>
      <c r="H15" s="26"/>
    </row>
    <row r="16" spans="1:8" ht="24" x14ac:dyDescent="0.5">
      <c r="A16" s="20">
        <v>14</v>
      </c>
      <c r="B16" s="24"/>
      <c r="C16" s="24"/>
      <c r="D16" s="24"/>
      <c r="E16" s="25"/>
      <c r="F16" s="25"/>
      <c r="G16" s="24"/>
      <c r="H16" s="26"/>
    </row>
    <row r="17" spans="1:8" ht="24" x14ac:dyDescent="0.5">
      <c r="A17" s="20">
        <v>15</v>
      </c>
      <c r="B17" s="24"/>
      <c r="C17" s="24"/>
      <c r="D17" s="24"/>
      <c r="E17" s="25"/>
      <c r="F17" s="25"/>
      <c r="G17" s="24"/>
      <c r="H17" s="26"/>
    </row>
    <row r="18" spans="1:8" ht="24" x14ac:dyDescent="0.5">
      <c r="A18" s="20">
        <v>16</v>
      </c>
      <c r="B18" s="24"/>
      <c r="C18" s="24"/>
      <c r="D18" s="24"/>
      <c r="E18" s="25"/>
      <c r="F18" s="25"/>
      <c r="G18" s="24"/>
      <c r="H18" s="26"/>
    </row>
    <row r="19" spans="1:8" ht="24" x14ac:dyDescent="0.5">
      <c r="A19" s="20">
        <v>17</v>
      </c>
      <c r="B19" s="24"/>
      <c r="C19" s="24"/>
      <c r="D19" s="24"/>
      <c r="E19" s="25"/>
      <c r="F19" s="25"/>
      <c r="G19" s="24"/>
      <c r="H19" s="26"/>
    </row>
    <row r="20" spans="1:8" ht="24" x14ac:dyDescent="0.5">
      <c r="A20" s="20">
        <v>18</v>
      </c>
      <c r="B20" s="24"/>
      <c r="C20" s="24"/>
      <c r="D20" s="24"/>
      <c r="E20" s="25"/>
      <c r="F20" s="25"/>
      <c r="G20" s="24"/>
      <c r="H20" s="26"/>
    </row>
    <row r="21" spans="1:8" ht="24" x14ac:dyDescent="0.5">
      <c r="A21" s="20">
        <v>19</v>
      </c>
      <c r="B21" s="24"/>
      <c r="C21" s="24"/>
      <c r="D21" s="24"/>
      <c r="E21" s="25"/>
      <c r="F21" s="25"/>
      <c r="G21" s="24"/>
      <c r="H21" s="26"/>
    </row>
    <row r="22" spans="1:8" ht="24" x14ac:dyDescent="0.5">
      <c r="A22" s="20">
        <v>20</v>
      </c>
      <c r="B22" s="24"/>
      <c r="C22" s="24"/>
      <c r="D22" s="24"/>
      <c r="E22" s="25"/>
      <c r="F22" s="25"/>
      <c r="G22" s="24"/>
      <c r="H22" s="26"/>
    </row>
    <row r="23" spans="1:8" ht="24" x14ac:dyDescent="0.5">
      <c r="A23" s="20">
        <v>21</v>
      </c>
      <c r="B23" s="24"/>
      <c r="C23" s="24"/>
      <c r="D23" s="24"/>
      <c r="E23" s="25"/>
      <c r="F23" s="25"/>
      <c r="G23" s="24"/>
      <c r="H23" s="26"/>
    </row>
    <row r="24" spans="1:8" ht="24" x14ac:dyDescent="0.5">
      <c r="A24" s="20">
        <v>22</v>
      </c>
      <c r="B24" s="24"/>
      <c r="C24" s="24"/>
      <c r="D24" s="24"/>
      <c r="E24" s="25"/>
      <c r="F24" s="25"/>
      <c r="G24" s="24"/>
      <c r="H24" s="26"/>
    </row>
    <row r="25" spans="1:8" ht="24" x14ac:dyDescent="0.5">
      <c r="A25" s="20">
        <v>23</v>
      </c>
      <c r="B25" s="24"/>
      <c r="C25" s="24"/>
      <c r="D25" s="24"/>
      <c r="E25" s="25"/>
      <c r="F25" s="25"/>
      <c r="G25" s="24"/>
      <c r="H25" s="26"/>
    </row>
    <row r="26" spans="1:8" ht="24" x14ac:dyDescent="0.5">
      <c r="A26" s="20">
        <v>24</v>
      </c>
      <c r="B26" s="24"/>
      <c r="C26" s="24"/>
      <c r="D26" s="24"/>
      <c r="E26" s="25"/>
      <c r="F26" s="25"/>
      <c r="G26" s="24"/>
      <c r="H26" s="26"/>
    </row>
    <row r="27" spans="1:8" ht="24" x14ac:dyDescent="0.5">
      <c r="A27" s="20">
        <v>25</v>
      </c>
      <c r="B27" s="24"/>
      <c r="C27" s="24"/>
      <c r="D27" s="24"/>
      <c r="E27" s="25"/>
      <c r="F27" s="25"/>
      <c r="G27" s="24"/>
      <c r="H27" s="26"/>
    </row>
    <row r="28" spans="1:8" ht="24" x14ac:dyDescent="0.5">
      <c r="A28" s="20">
        <v>26</v>
      </c>
      <c r="B28" s="24"/>
      <c r="C28" s="24"/>
      <c r="D28" s="24"/>
      <c r="E28" s="25"/>
      <c r="F28" s="25"/>
      <c r="G28" s="24"/>
      <c r="H28" s="26"/>
    </row>
    <row r="29" spans="1:8" ht="24" x14ac:dyDescent="0.5">
      <c r="A29" s="20">
        <v>27</v>
      </c>
      <c r="B29" s="24"/>
      <c r="C29" s="24"/>
      <c r="D29" s="24"/>
      <c r="E29" s="25"/>
      <c r="F29" s="25"/>
      <c r="G29" s="24"/>
      <c r="H29" s="26"/>
    </row>
    <row r="30" spans="1:8" ht="24" x14ac:dyDescent="0.5">
      <c r="A30" s="20">
        <v>28</v>
      </c>
      <c r="B30" s="24"/>
      <c r="C30" s="24"/>
      <c r="D30" s="24"/>
      <c r="E30" s="25"/>
      <c r="F30" s="25"/>
      <c r="G30" s="24"/>
      <c r="H30" s="26"/>
    </row>
    <row r="400" spans="19:19" x14ac:dyDescent="0.5">
      <c r="S400" s="6" t="s">
        <v>183</v>
      </c>
    </row>
    <row r="401" spans="19:19" x14ac:dyDescent="0.5">
      <c r="S401" s="1" t="s">
        <v>189</v>
      </c>
    </row>
    <row r="402" spans="19:19" x14ac:dyDescent="0.5">
      <c r="S402" s="1" t="s">
        <v>190</v>
      </c>
    </row>
    <row r="403" spans="19:19" x14ac:dyDescent="0.5">
      <c r="S403" s="1" t="s">
        <v>191</v>
      </c>
    </row>
    <row r="404" spans="19:19" x14ac:dyDescent="0.5">
      <c r="S404" s="1" t="s">
        <v>192</v>
      </c>
    </row>
    <row r="405" spans="19:19" x14ac:dyDescent="0.5">
      <c r="S405" s="1" t="s">
        <v>193</v>
      </c>
    </row>
    <row r="406" spans="19:19" x14ac:dyDescent="0.5">
      <c r="S406" s="1" t="s">
        <v>194</v>
      </c>
    </row>
    <row r="407" spans="19:19" x14ac:dyDescent="0.5">
      <c r="S407" s="1" t="s">
        <v>195</v>
      </c>
    </row>
  </sheetData>
  <mergeCells count="1">
    <mergeCell ref="A1:H1"/>
  </mergeCells>
  <dataValidations count="1">
    <dataValidation type="list" allowBlank="1" showInputMessage="1" showErrorMessage="1" sqref="B1:B1048576" xr:uid="{00000000-0002-0000-0400-000000000000}">
      <formula1>$S$401:$S$407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مشترك HSE </vt:lpstr>
      <vt:lpstr>ايمني</vt:lpstr>
      <vt:lpstr>مهندسي بهداشت</vt:lpstr>
      <vt:lpstr>محيط زيست</vt:lpstr>
      <vt:lpstr>حوادث مهم 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ahsani</dc:creator>
  <cp:lastModifiedBy>Salme Hakim Elahi</cp:lastModifiedBy>
  <cp:lastPrinted>2023-10-28T07:42:50Z</cp:lastPrinted>
  <dcterms:created xsi:type="dcterms:W3CDTF">2021-02-27T17:59:28Z</dcterms:created>
  <dcterms:modified xsi:type="dcterms:W3CDTF">2024-08-31T10:52:44Z</dcterms:modified>
</cp:coreProperties>
</file>